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sbno-my.sharepoint.com/personal/herman_christensen_valg_no/Documents/Diverse/Mellomlagrede filer/"/>
    </mc:Choice>
  </mc:AlternateContent>
  <xr:revisionPtr revIDLastSave="6" documentId="8_{D37AA0E7-054B-4407-8C73-B80760AA4CB2}" xr6:coauthVersionLast="47" xr6:coauthVersionMax="47" xr10:uidLastSave="{28ECD8CB-8D9E-4058-A891-DB794BA25E7F}"/>
  <bookViews>
    <workbookView xWindow="48000" yWindow="0" windowWidth="19200" windowHeight="15600" xr2:uid="{00000000-000D-0000-FFFF-FFFF00000000}"/>
  </bookViews>
  <sheets>
    <sheet name="Partikode" sheetId="5" r:id="rId1"/>
    <sheet name="Partinavn" sheetId="1" r:id="rId2"/>
    <sheet name="Nye koder etter 1. januar 2021" sheetId="6" state="hidden" r:id="rId3"/>
    <sheet name="Kodeliste" sheetId="2" state="hidden" r:id="rId4"/>
    <sheet name="Partiliste" sheetId="3" state="hidden" r:id="rId5"/>
    <sheet name="Geografi" sheetId="4" state="hidden" r:id="rId6"/>
  </sheets>
  <definedNames>
    <definedName name="_xlnm._FilterDatabase" localSheetId="5" hidden="1">Geografi!$A$1:$E$466</definedName>
    <definedName name="_xlnm._FilterDatabase" localSheetId="3" hidden="1">Kodeliste!$A$1:$G$523</definedName>
    <definedName name="_xlnm._FilterDatabase" localSheetId="0" hidden="1">Partikode!$K$4:$M$6</definedName>
    <definedName name="_xlnm._FilterDatabase" localSheetId="4" hidden="1">Partiliste!$A$1:$AB$541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5" l="1"/>
  <c r="K5" i="5" s="1"/>
  <c r="E5" i="1"/>
  <c r="N5" i="1" s="1"/>
  <c r="G11" i="5"/>
  <c r="L11" i="5" s="1"/>
  <c r="E11" i="5"/>
  <c r="F11" i="5" s="1"/>
  <c r="K11" i="5" s="1"/>
  <c r="D11" i="5"/>
  <c r="I11" i="5" s="1"/>
  <c r="B11" i="5"/>
  <c r="C11" i="5" s="1"/>
  <c r="D6" i="5"/>
  <c r="E16" i="1"/>
  <c r="L16" i="1" s="1"/>
  <c r="F18" i="1"/>
  <c r="M18" i="1" s="1"/>
  <c r="B18" i="1"/>
  <c r="C18" i="1" s="1"/>
  <c r="F17" i="1"/>
  <c r="M17" i="1" s="1"/>
  <c r="B17" i="1"/>
  <c r="C17" i="1" s="1"/>
  <c r="F16" i="1"/>
  <c r="M16" i="1" s="1"/>
  <c r="B16" i="1"/>
  <c r="C16" i="1" s="1"/>
  <c r="F15" i="1"/>
  <c r="M15" i="1" s="1"/>
  <c r="B15" i="1"/>
  <c r="C15" i="1" s="1"/>
  <c r="F14" i="1"/>
  <c r="M14" i="1" s="1"/>
  <c r="B14" i="1"/>
  <c r="C14" i="1" s="1"/>
  <c r="F13" i="1"/>
  <c r="M13" i="1" s="1"/>
  <c r="B13" i="1"/>
  <c r="C13" i="1" s="1"/>
  <c r="F12" i="1"/>
  <c r="M12" i="1" s="1"/>
  <c r="B12" i="1"/>
  <c r="C12" i="1" s="1"/>
  <c r="F11" i="1"/>
  <c r="M11" i="1" s="1"/>
  <c r="B11" i="1"/>
  <c r="C11" i="1" s="1"/>
  <c r="F10" i="1"/>
  <c r="M10" i="1" s="1"/>
  <c r="B10" i="1"/>
  <c r="C10" i="1" s="1"/>
  <c r="F9" i="1"/>
  <c r="M9" i="1" s="1"/>
  <c r="E9" i="1"/>
  <c r="L9" i="1" s="1"/>
  <c r="B9" i="1"/>
  <c r="C9" i="1" s="1"/>
  <c r="J16" i="1"/>
  <c r="H16" i="1"/>
  <c r="O16" i="1" s="1"/>
  <c r="E13" i="1"/>
  <c r="L13" i="1" s="1"/>
  <c r="E10" i="1"/>
  <c r="L10" i="1" s="1"/>
  <c r="E14" i="1"/>
  <c r="L14" i="1" s="1"/>
  <c r="E18" i="1"/>
  <c r="L18" i="1" s="1"/>
  <c r="E17" i="1"/>
  <c r="L17" i="1" s="1"/>
  <c r="E11" i="1"/>
  <c r="L11" i="1" s="1"/>
  <c r="E15" i="1"/>
  <c r="L15" i="1" s="1"/>
  <c r="E12" i="1"/>
  <c r="L12" i="1" s="1"/>
  <c r="I16" i="1" l="1"/>
  <c r="G16" i="1"/>
  <c r="N16" i="1" s="1"/>
  <c r="K16" i="1"/>
  <c r="P16" i="1" s="1"/>
  <c r="H12" i="1"/>
  <c r="O12" i="1" s="1"/>
  <c r="K12" i="1"/>
  <c r="P12" i="1" s="1"/>
  <c r="I12" i="1"/>
  <c r="G9" i="1"/>
  <c r="N9" i="1" s="1"/>
  <c r="G14" i="1"/>
  <c r="N14" i="1" s="1"/>
  <c r="J18" i="1"/>
  <c r="G18" i="1"/>
  <c r="N18" i="1" s="1"/>
  <c r="G12" i="1"/>
  <c r="N12" i="1" s="1"/>
  <c r="I18" i="1"/>
  <c r="J12" i="1"/>
  <c r="K14" i="1"/>
  <c r="P14" i="1" s="1"/>
  <c r="H18" i="1"/>
  <c r="O18" i="1" s="1"/>
  <c r="I14" i="1"/>
  <c r="K18" i="1"/>
  <c r="P18" i="1" s="1"/>
  <c r="J14" i="1"/>
  <c r="H14" i="1"/>
  <c r="O14" i="1" s="1"/>
  <c r="K10" i="1"/>
  <c r="P10" i="1" s="1"/>
  <c r="H10" i="1"/>
  <c r="O10" i="1" s="1"/>
  <c r="I17" i="1"/>
  <c r="J17" i="1"/>
  <c r="K13" i="1"/>
  <c r="P13" i="1" s="1"/>
  <c r="I15" i="1"/>
  <c r="I13" i="1"/>
  <c r="K17" i="1"/>
  <c r="P17" i="1" s="1"/>
  <c r="G13" i="1"/>
  <c r="N13" i="1" s="1"/>
  <c r="G15" i="1"/>
  <c r="N15" i="1" s="1"/>
  <c r="J15" i="1"/>
  <c r="J13" i="1"/>
  <c r="G17" i="1"/>
  <c r="N17" i="1" s="1"/>
  <c r="K15" i="1"/>
  <c r="P15" i="1" s="1"/>
  <c r="K11" i="1"/>
  <c r="P11" i="1" s="1"/>
  <c r="H17" i="1"/>
  <c r="O17" i="1" s="1"/>
  <c r="H15" i="1"/>
  <c r="O15" i="1" s="1"/>
  <c r="I11" i="1"/>
  <c r="G10" i="1"/>
  <c r="N10" i="1" s="1"/>
  <c r="G11" i="1"/>
  <c r="N11" i="1" s="1"/>
  <c r="J11" i="1"/>
  <c r="I9" i="1"/>
  <c r="K9" i="1"/>
  <c r="P9" i="1" s="1"/>
  <c r="H9" i="1"/>
  <c r="O9" i="1" s="1"/>
  <c r="H13" i="1"/>
  <c r="O13" i="1" s="1"/>
  <c r="H11" i="1"/>
  <c r="O11" i="1" s="1"/>
  <c r="J9" i="1"/>
  <c r="I10" i="1"/>
  <c r="J10" i="1"/>
  <c r="K6" i="5"/>
  <c r="J11" i="5"/>
  <c r="H11" i="5"/>
  <c r="M11" i="5" s="1"/>
  <c r="M5" i="5"/>
</calcChain>
</file>

<file path=xl/sharedStrings.xml><?xml version="1.0" encoding="utf-8"?>
<sst xmlns="http://schemas.openxmlformats.org/spreadsheetml/2006/main" count="8248" uniqueCount="1716">
  <si>
    <t>Det norske Arbeiderparti</t>
  </si>
  <si>
    <t>A</t>
  </si>
  <si>
    <t>Demokratene</t>
  </si>
  <si>
    <t>DEM</t>
  </si>
  <si>
    <t>Fremskrittspartiet</t>
  </si>
  <si>
    <t>FRP</t>
  </si>
  <si>
    <t>Høyre</t>
  </si>
  <si>
    <t>H</t>
  </si>
  <si>
    <t>Kristelig Folkeparti</t>
  </si>
  <si>
    <t>KRF</t>
  </si>
  <si>
    <t>Kristent Samlingsparti</t>
  </si>
  <si>
    <t>KSP</t>
  </si>
  <si>
    <t>Kystpartiet</t>
  </si>
  <si>
    <t>KYST</t>
  </si>
  <si>
    <t>Miljøpartiet De Grønne</t>
  </si>
  <si>
    <t>MDG</t>
  </si>
  <si>
    <t>Pensjonistpartiet</t>
  </si>
  <si>
    <t>PP</t>
  </si>
  <si>
    <t>Rød Valgallianse</t>
  </si>
  <si>
    <t>RV</t>
  </si>
  <si>
    <t>Senterpartiet</t>
  </si>
  <si>
    <t>SP</t>
  </si>
  <si>
    <t>Sosialistisk Venstreparti</t>
  </si>
  <si>
    <t>SV</t>
  </si>
  <si>
    <t>Venstre</t>
  </si>
  <si>
    <t>V</t>
  </si>
  <si>
    <t>DirekteDemokratene</t>
  </si>
  <si>
    <t>DDMO</t>
  </si>
  <si>
    <t>Bymiljølista</t>
  </si>
  <si>
    <t>BYMILJØ</t>
  </si>
  <si>
    <t>Norges Kommunistiske Parti</t>
  </si>
  <si>
    <t>NKP</t>
  </si>
  <si>
    <t>Onsøy-Lista</t>
  </si>
  <si>
    <t>ONSØY</t>
  </si>
  <si>
    <t>Fellesliste for Kristelig Folkeparti og Sosialdemokratisk Forum</t>
  </si>
  <si>
    <t>KRF/SDF</t>
  </si>
  <si>
    <t>Askimpartiet</t>
  </si>
  <si>
    <t>ASKIMP</t>
  </si>
  <si>
    <t>Tverrpolitisk Bygdeliste</t>
  </si>
  <si>
    <t>TBL</t>
  </si>
  <si>
    <t>DDRY</t>
  </si>
  <si>
    <t>Vestby Uavhengige</t>
  </si>
  <si>
    <t>VUH</t>
  </si>
  <si>
    <t>Stabæklista</t>
  </si>
  <si>
    <t>SL</t>
  </si>
  <si>
    <t>Askers Grønne Venner</t>
  </si>
  <si>
    <t>AGV</t>
  </si>
  <si>
    <t>Aurskog-Høland Bygdeliste</t>
  </si>
  <si>
    <t>BLAH</t>
  </si>
  <si>
    <t>Rælingen i våre hjerter (RIVH)</t>
  </si>
  <si>
    <t>RIVH</t>
  </si>
  <si>
    <t>Tverrpolitisk bygdeliste (TPLN)</t>
  </si>
  <si>
    <t>TPLN</t>
  </si>
  <si>
    <t>Eidsvoll Demokratiske Bygdeliste</t>
  </si>
  <si>
    <t>EDP</t>
  </si>
  <si>
    <t>DIR</t>
  </si>
  <si>
    <t>Det Liberale Folkepartiet</t>
  </si>
  <si>
    <t>DLF</t>
  </si>
  <si>
    <t>Felleslista til Senterpartiet og Miljøpartiet De Grønne</t>
  </si>
  <si>
    <t>FSM</t>
  </si>
  <si>
    <t>Oslo Byaksjon</t>
  </si>
  <si>
    <t>OSBY</t>
  </si>
  <si>
    <t>RFP</t>
  </si>
  <si>
    <t>Samefolkets Parti</t>
  </si>
  <si>
    <t>SAME</t>
  </si>
  <si>
    <t>Rettferdighetspartiet</t>
  </si>
  <si>
    <t>By- og bygdelista</t>
  </si>
  <si>
    <t>BBL</t>
  </si>
  <si>
    <t>Bygdelista for Stange</t>
  </si>
  <si>
    <t>BLSTA</t>
  </si>
  <si>
    <t>Nord-Odal Bygdeliste</t>
  </si>
  <si>
    <t>NOB</t>
  </si>
  <si>
    <t>Fellesliste mellom SP, H, V og KRF</t>
  </si>
  <si>
    <t>FL</t>
  </si>
  <si>
    <t>Kristelig Folkeparti, Høyre og Venstre</t>
  </si>
  <si>
    <t>KRF/H/V</t>
  </si>
  <si>
    <t>Bygdelista i Stor-Elvdal</t>
  </si>
  <si>
    <t>BSE</t>
  </si>
  <si>
    <t>Rendalen Frie Velgere</t>
  </si>
  <si>
    <t>REFV</t>
  </si>
  <si>
    <t>Samlingslista Senterpartiet/Venstre</t>
  </si>
  <si>
    <t>SP/V</t>
  </si>
  <si>
    <t>Frie Velgere</t>
  </si>
  <si>
    <t>TFV</t>
  </si>
  <si>
    <t>Bygdelista i Alvdal</t>
  </si>
  <si>
    <t>BYA</t>
  </si>
  <si>
    <t>FVFO</t>
  </si>
  <si>
    <t>Bygdalista</t>
  </si>
  <si>
    <t>BLLE</t>
  </si>
  <si>
    <t>Bygdalist i Skjåk</t>
  </si>
  <si>
    <t>BS</t>
  </si>
  <si>
    <t>Bygdalista for tverrpolitisk samarbeid</t>
  </si>
  <si>
    <t>BLLOM</t>
  </si>
  <si>
    <t>BLTS</t>
  </si>
  <si>
    <t>Øyer Bygdeliste</t>
  </si>
  <si>
    <t>ØYER BL</t>
  </si>
  <si>
    <t>BYG</t>
  </si>
  <si>
    <t>Fellesliste Fremskrittspartiet/Høyre</t>
  </si>
  <si>
    <t>FRP/H</t>
  </si>
  <si>
    <t>Søndre Land Bygdeliste</t>
  </si>
  <si>
    <t>SLB</t>
  </si>
  <si>
    <t>Bygdelista for Nordre Land</t>
  </si>
  <si>
    <t>BNL</t>
  </si>
  <si>
    <t>Tverrpolitisk Kommuneliste</t>
  </si>
  <si>
    <t>TPK</t>
  </si>
  <si>
    <t>Bygdeliste</t>
  </si>
  <si>
    <t>BLVS</t>
  </si>
  <si>
    <t>Bygdelista</t>
  </si>
  <si>
    <t>BLV</t>
  </si>
  <si>
    <t>Drammen Byliste</t>
  </si>
  <si>
    <t>DB</t>
  </si>
  <si>
    <t>Bygdeliste for Flå</t>
  </si>
  <si>
    <t>BLFLÅ</t>
  </si>
  <si>
    <t>Fellesliste for Senterpartiet, Kristelig Folkeparti og Høyre</t>
  </si>
  <si>
    <t>FLSPKRFH</t>
  </si>
  <si>
    <t>NEBL</t>
  </si>
  <si>
    <t>Tverrpolitisk bygdeliste</t>
  </si>
  <si>
    <t>TPKR</t>
  </si>
  <si>
    <t>Bygdelista i Modum</t>
  </si>
  <si>
    <t>BLM</t>
  </si>
  <si>
    <t>Uavhengig folkevalgte</t>
  </si>
  <si>
    <t>UF</t>
  </si>
  <si>
    <t>Bygdelista i Røyken -   BIR</t>
  </si>
  <si>
    <t>BIR</t>
  </si>
  <si>
    <t>By- og Bygdelista Holmestrand</t>
  </si>
  <si>
    <t>BBLH</t>
  </si>
  <si>
    <t>Tønsberglisten</t>
  </si>
  <si>
    <t>TL</t>
  </si>
  <si>
    <t>Larvikslista</t>
  </si>
  <si>
    <t>LAR</t>
  </si>
  <si>
    <t>Nøtterøylisten mot Bomring</t>
  </si>
  <si>
    <t>BOM</t>
  </si>
  <si>
    <t>Felleslista RV/SV</t>
  </si>
  <si>
    <t>RV/SV</t>
  </si>
  <si>
    <t>Venstre og Senterpartiets liste</t>
  </si>
  <si>
    <t>V/SP</t>
  </si>
  <si>
    <t>Tjømelista</t>
  </si>
  <si>
    <t>TJL</t>
  </si>
  <si>
    <t>Solidaritetslista</t>
  </si>
  <si>
    <t>SOLA</t>
  </si>
  <si>
    <t>Tverrpolitisk liste for Lunde</t>
  </si>
  <si>
    <t>TVLLU</t>
  </si>
  <si>
    <t>BLFY</t>
  </si>
  <si>
    <t>Bygdelista 2003</t>
  </si>
  <si>
    <t>BLVI</t>
  </si>
  <si>
    <t>Tvedestrand Tverrpolitiske Liste</t>
  </si>
  <si>
    <t>TTL</t>
  </si>
  <si>
    <t>Bygland Bygdeliste</t>
  </si>
  <si>
    <t>BYB</t>
  </si>
  <si>
    <t>Bykle Bygdeliste</t>
  </si>
  <si>
    <t>BYBL</t>
  </si>
  <si>
    <t>De Frie</t>
  </si>
  <si>
    <t>DF</t>
  </si>
  <si>
    <t>Senterpartiet/høyre</t>
  </si>
  <si>
    <t>SPH</t>
  </si>
  <si>
    <t>TPÅS</t>
  </si>
  <si>
    <t>Bygdelista for øvre del av Audnedal Kommune</t>
  </si>
  <si>
    <t>BØA</t>
  </si>
  <si>
    <t>Samarbeidslista</t>
  </si>
  <si>
    <t>SAMH</t>
  </si>
  <si>
    <t>Tverrpolitisk liste</t>
  </si>
  <si>
    <t>TPLH</t>
  </si>
  <si>
    <t>Tverrpolitisk Liste</t>
  </si>
  <si>
    <t>TPL</t>
  </si>
  <si>
    <t>Nærbølista</t>
  </si>
  <si>
    <t>NÆ</t>
  </si>
  <si>
    <t>Tanangerlisten</t>
  </si>
  <si>
    <t>TAL</t>
  </si>
  <si>
    <t>SLFO</t>
  </si>
  <si>
    <t>Samlingsliste</t>
  </si>
  <si>
    <t>SAMRE</t>
  </si>
  <si>
    <t>Det Norske Arbeiderparti og Tverrpolitisk gruppe</t>
  </si>
  <si>
    <t>ATPG</t>
  </si>
  <si>
    <t>Kristelig Folkeparti, Fellesliste og Frie borgerlige</t>
  </si>
  <si>
    <t>KRFFLFB</t>
  </si>
  <si>
    <t>Bygdalista for Utsira</t>
  </si>
  <si>
    <t>BLUT</t>
  </si>
  <si>
    <t>Lokalpolitisk liste</t>
  </si>
  <si>
    <t>LPLI</t>
  </si>
  <si>
    <t>Skjold og Vats Tverrpolitisk Liste</t>
  </si>
  <si>
    <t>SVTL</t>
  </si>
  <si>
    <t>Krinsliste for Utbjoa,Innbjoa og Haugsgjerdet</t>
  </si>
  <si>
    <t>BBLK</t>
  </si>
  <si>
    <t>Vikebygd bygdeliste</t>
  </si>
  <si>
    <t>VBL</t>
  </si>
  <si>
    <t>Krinslista</t>
  </si>
  <si>
    <t>KRL</t>
  </si>
  <si>
    <t>BYGDELISTE FOR SVEIO - BLS</t>
  </si>
  <si>
    <t>BLS</t>
  </si>
  <si>
    <t>Tverrpolitisk</t>
  </si>
  <si>
    <t>TVPM</t>
  </si>
  <si>
    <t>Tverrpolitisk samlingsliste</t>
  </si>
  <si>
    <t>TS</t>
  </si>
  <si>
    <t>TVB</t>
  </si>
  <si>
    <t>Grøn bygdeliste</t>
  </si>
  <si>
    <t>GBL</t>
  </si>
  <si>
    <t>Tverrpolitisk grendaliste</t>
  </si>
  <si>
    <t>TPG</t>
  </si>
  <si>
    <t>Tverrpolitisk Samlingsliste</t>
  </si>
  <si>
    <t>TVS</t>
  </si>
  <si>
    <t>BYGS</t>
  </si>
  <si>
    <t>Tverrpolitisk samlingsliste-bygdaliste for Os</t>
  </si>
  <si>
    <t>TSBO</t>
  </si>
  <si>
    <t>SotraLista</t>
  </si>
  <si>
    <t>SOT</t>
  </si>
  <si>
    <t>Beinveilisten</t>
  </si>
  <si>
    <t>BVL</t>
  </si>
  <si>
    <t>Upolitisk valgliste</t>
  </si>
  <si>
    <t>UP</t>
  </si>
  <si>
    <t>Bygdalista for Stamnes/Eidsland</t>
  </si>
  <si>
    <t>BSEL</t>
  </si>
  <si>
    <t>Bygdelista for Vaksdal</t>
  </si>
  <si>
    <t>BV</t>
  </si>
  <si>
    <t>Samling og Utvikling</t>
  </si>
  <si>
    <t>SU</t>
  </si>
  <si>
    <t>Samlingslista for Modalen</t>
  </si>
  <si>
    <t>SLMO</t>
  </si>
  <si>
    <t>Solrenningslista</t>
  </si>
  <si>
    <t>SOLR</t>
  </si>
  <si>
    <t>Vandringslista</t>
  </si>
  <si>
    <t>VAND</t>
  </si>
  <si>
    <t>TSO</t>
  </si>
  <si>
    <t>RV, SV og Sosialdemokratar i Meland</t>
  </si>
  <si>
    <t>RV/SV/SD</t>
  </si>
  <si>
    <t>Borgarleg Fellesliste (BF)</t>
  </si>
  <si>
    <t>BF</t>
  </si>
  <si>
    <t>Tverrpolitisk Valliste for Øygarden (TVØ)</t>
  </si>
  <si>
    <t>TVØ</t>
  </si>
  <si>
    <t>BLAU</t>
  </si>
  <si>
    <t>SLHY</t>
  </si>
  <si>
    <t>Samlingslista</t>
  </si>
  <si>
    <t>SAM</t>
  </si>
  <si>
    <t>Senterpartiet, Høgre, Venstre og Kristeleg folkeparti</t>
  </si>
  <si>
    <t>SPHVKRF</t>
  </si>
  <si>
    <t>Samlingslista for Gaular</t>
  </si>
  <si>
    <t>SML</t>
  </si>
  <si>
    <t>Bryggjalista</t>
  </si>
  <si>
    <t>B</t>
  </si>
  <si>
    <t>Folkeleg Fellesliste</t>
  </si>
  <si>
    <t>FOL</t>
  </si>
  <si>
    <t>Fellesliste for trafikk, miljø og skole i Ålesund</t>
  </si>
  <si>
    <t>TMS</t>
  </si>
  <si>
    <t>Tverrpolitisk liste for Ålesund</t>
  </si>
  <si>
    <t>TVPÅL</t>
  </si>
  <si>
    <t>Tverrpolitisk liste for Kvamsøy, Sandsøy og Voksa</t>
  </si>
  <si>
    <t>TVLKS/V</t>
  </si>
  <si>
    <t>Folkelista - Tverrpolitisk liste for bygd og by</t>
  </si>
  <si>
    <t>FOLK</t>
  </si>
  <si>
    <t>Tverrpolitisk valliste i Hareid</t>
  </si>
  <si>
    <t>TVPHA</t>
  </si>
  <si>
    <t>Krf og Venstre</t>
  </si>
  <si>
    <t>KRFV</t>
  </si>
  <si>
    <t>Aksjonslista for Norddal</t>
  </si>
  <si>
    <t>AKSNO</t>
  </si>
  <si>
    <t>Norddalslista</t>
  </si>
  <si>
    <t>NOLI</t>
  </si>
  <si>
    <t>Sulalista, partipolitisk uavhengig liste for Sula</t>
  </si>
  <si>
    <t>UAVH</t>
  </si>
  <si>
    <t>Uavhengig valliste for Haram</t>
  </si>
  <si>
    <t>UVH</t>
  </si>
  <si>
    <t>Tverrpolitisk liste - kommunevalget Vestnes 2003</t>
  </si>
  <si>
    <t>TVLVE</t>
  </si>
  <si>
    <t>TVL</t>
  </si>
  <si>
    <t>Tverrpolitisk liste for Sandøy</t>
  </si>
  <si>
    <t>TVPSA</t>
  </si>
  <si>
    <t>Oppvekstpartiet</t>
  </si>
  <si>
    <t>OPPV</t>
  </si>
  <si>
    <t>Aurelista</t>
  </si>
  <si>
    <t>AURE</t>
  </si>
  <si>
    <t>OMEGA-aksjonen</t>
  </si>
  <si>
    <t>OMEGA</t>
  </si>
  <si>
    <t>TB</t>
  </si>
  <si>
    <t>Felleslista for Tustna Venstre,Tustna Senterparti, Tustna Høyre og Tustna Kr.F.</t>
  </si>
  <si>
    <t>VSPHKR</t>
  </si>
  <si>
    <t>Hemnelista</t>
  </si>
  <si>
    <t>HEMNELIS</t>
  </si>
  <si>
    <t>Snillfjord Tverrpolitiske Liste</t>
  </si>
  <si>
    <t>STL</t>
  </si>
  <si>
    <t>Felleslista for bygdeutvikling</t>
  </si>
  <si>
    <t>FBU</t>
  </si>
  <si>
    <t>TVPAG</t>
  </si>
  <si>
    <t>Bygdalista i Bjugn</t>
  </si>
  <si>
    <t>BB</t>
  </si>
  <si>
    <t>Framtidslista - Bygdeliste for Bessaker</t>
  </si>
  <si>
    <t>FBB</t>
  </si>
  <si>
    <t>Valgliste for Seter og Angen Krets</t>
  </si>
  <si>
    <t>SA</t>
  </si>
  <si>
    <t>Fellesliste for Kristelig Folkeparti, Høyre og Venstre</t>
  </si>
  <si>
    <t>FLKHV</t>
  </si>
  <si>
    <t>Meldalslista</t>
  </si>
  <si>
    <t>ML</t>
  </si>
  <si>
    <t>Orkdalslista</t>
  </si>
  <si>
    <t>OL</t>
  </si>
  <si>
    <t>Felleslista Senterpartiet og Venstre</t>
  </si>
  <si>
    <t>FLSP/V</t>
  </si>
  <si>
    <t>Røroslista</t>
  </si>
  <si>
    <t>RØL</t>
  </si>
  <si>
    <t>Høyre, Kristelig Folkeparti, Senterpartiet, Venstre</t>
  </si>
  <si>
    <t>HL</t>
  </si>
  <si>
    <t>Bygdefolkets liste</t>
  </si>
  <si>
    <t>BFL</t>
  </si>
  <si>
    <t>Buviklista</t>
  </si>
  <si>
    <t>BLBU</t>
  </si>
  <si>
    <t>Malviklista 2003: Senterpartiet, Kristelig Folkeparti, Venstre</t>
  </si>
  <si>
    <t>MAL</t>
  </si>
  <si>
    <t>Fellesliste for Senterpartiet, Venstre og Kristelig folkeparti</t>
  </si>
  <si>
    <t>SP/V/KRF</t>
  </si>
  <si>
    <t>Valgliste for Sosialistisk venstreparti og uavhengige sosialister</t>
  </si>
  <si>
    <t>SV/US</t>
  </si>
  <si>
    <t>Meråker Tverrpolitiske Bygdeliste</t>
  </si>
  <si>
    <t>METPBL</t>
  </si>
  <si>
    <t>Fellesliste for Høyre og Uavhengiges gruppe</t>
  </si>
  <si>
    <t>FLHUG</t>
  </si>
  <si>
    <t>Upolitisk Bygdeliste</t>
  </si>
  <si>
    <t>UB</t>
  </si>
  <si>
    <t>Bygdeliste Snåsa</t>
  </si>
  <si>
    <t>BLSN</t>
  </si>
  <si>
    <t>Lierne Bygdeliste</t>
  </si>
  <si>
    <t>LB</t>
  </si>
  <si>
    <t>Samarbeidslista i Røyrvik  Fellesliste mellom frie velgere, H, Krf, Sp og V</t>
  </si>
  <si>
    <t>SBLRØ</t>
  </si>
  <si>
    <t>Optimum</t>
  </si>
  <si>
    <t>OPTI</t>
  </si>
  <si>
    <t>Bygdeliste for Høylandet</t>
  </si>
  <si>
    <t>BYGH</t>
  </si>
  <si>
    <t>Valgliste for Øvre-Høylandet og Kongsmoen krets</t>
  </si>
  <si>
    <t>VØHK</t>
  </si>
  <si>
    <t>Fellesliste for Senterpartiet og Kristelig Folkeparti</t>
  </si>
  <si>
    <t>FLSPKRF</t>
  </si>
  <si>
    <t>Grønn Bygdaliste</t>
  </si>
  <si>
    <t>GBLI</t>
  </si>
  <si>
    <t>Borgelig fellesliste mellom SP,H,V</t>
  </si>
  <si>
    <t>BFSPHV</t>
  </si>
  <si>
    <t>Bindal Alternative Liste</t>
  </si>
  <si>
    <t>BAL</t>
  </si>
  <si>
    <t>Liste Venstre/Senterpartiet/Høyre</t>
  </si>
  <si>
    <t>VSPH</t>
  </si>
  <si>
    <t>Sømna Bygdeliste</t>
  </si>
  <si>
    <t>SBL</t>
  </si>
  <si>
    <t>TVPL</t>
  </si>
  <si>
    <t>Kommunelista</t>
  </si>
  <si>
    <t>KOM</t>
  </si>
  <si>
    <t>Samarbeidsliste</t>
  </si>
  <si>
    <t>SAMVE</t>
  </si>
  <si>
    <t>Leirfjord Bygdeliste</t>
  </si>
  <si>
    <t>LBL</t>
  </si>
  <si>
    <t>Fellesliste mellom Grane Senterparti og Bygdepolitisk liste</t>
  </si>
  <si>
    <t>SP/BL</t>
  </si>
  <si>
    <t>Hattfjelldal Fellesliste for Senterpartiet, Kristelig Folkeparti og Høyre</t>
  </si>
  <si>
    <t>HF</t>
  </si>
  <si>
    <t>Tverrpolitisk Folkevalgte</t>
  </si>
  <si>
    <t>TVF</t>
  </si>
  <si>
    <t>Hemnes Folkepartis Fripolitiske Liste</t>
  </si>
  <si>
    <t>HEMNFOLK</t>
  </si>
  <si>
    <t>Lovund Tverrpolitiske Liste</t>
  </si>
  <si>
    <t>LTV</t>
  </si>
  <si>
    <t>Høyre/Kystpartiet</t>
  </si>
  <si>
    <t>HKY</t>
  </si>
  <si>
    <t>Senterpartiet/Kristelig Folkeparti</t>
  </si>
  <si>
    <t>SPKRF</t>
  </si>
  <si>
    <t>Rødøy fellesliste</t>
  </si>
  <si>
    <t>RFL</t>
  </si>
  <si>
    <t>SAML</t>
  </si>
  <si>
    <t>GILDESKÅL FELLESLISTER</t>
  </si>
  <si>
    <t>GFL</t>
  </si>
  <si>
    <t>Beiarn Bygdeliste</t>
  </si>
  <si>
    <t>BEBL</t>
  </si>
  <si>
    <t>Bygdeutviklingslista</t>
  </si>
  <si>
    <t>BUV</t>
  </si>
  <si>
    <t>Saltdal Lokalpolitiske Liste</t>
  </si>
  <si>
    <t>SLP</t>
  </si>
  <si>
    <t>Felleslista</t>
  </si>
  <si>
    <t>FLFA</t>
  </si>
  <si>
    <t>Skjerstad tverrpolitiske liste</t>
  </si>
  <si>
    <t>SFL</t>
  </si>
  <si>
    <t>Samarbeidslista venstre og partipolitisk uavhengige</t>
  </si>
  <si>
    <t>SBLVPU</t>
  </si>
  <si>
    <t>Felleslista for Høyre, Kristelig Folkeparti, Venstre og Uavhengige</t>
  </si>
  <si>
    <t>HKVU</t>
  </si>
  <si>
    <t>Tverrpolitisk liste for Tysfjord</t>
  </si>
  <si>
    <t>TPLTY</t>
  </si>
  <si>
    <t>Ungdomslista i Tysfjord</t>
  </si>
  <si>
    <t>UIT</t>
  </si>
  <si>
    <t>Bygdelista Fiskefjord - Kongsvik - Hårvik</t>
  </si>
  <si>
    <t>BFKH</t>
  </si>
  <si>
    <t>Hinnøysiden tverrpolitiske liste</t>
  </si>
  <si>
    <t>HTL</t>
  </si>
  <si>
    <t>Tjeldsund tverrpolitiske liste</t>
  </si>
  <si>
    <t>TJTL</t>
  </si>
  <si>
    <t>Høyre/Kristelig Folkeparti</t>
  </si>
  <si>
    <t>H/K</t>
  </si>
  <si>
    <t>Felleslista (SP, KRF, H, FRP og politisk uavhengige velgere)</t>
  </si>
  <si>
    <t>FELLES</t>
  </si>
  <si>
    <t>Røst Arbeiderparti og frie velgeres liste</t>
  </si>
  <si>
    <t>RA</t>
  </si>
  <si>
    <t>Sentrumslista (Kystpartiet, Venstre og partipolitisk uavhengige velgere</t>
  </si>
  <si>
    <t>SENTRUM</t>
  </si>
  <si>
    <t>Felleslista for Værøy</t>
  </si>
  <si>
    <t>FV</t>
  </si>
  <si>
    <t>Flakstad distriktsliste</t>
  </si>
  <si>
    <t>FDL</t>
  </si>
  <si>
    <t>Fredvang og Krystad bygdeliste</t>
  </si>
  <si>
    <t>FKBL</t>
  </si>
  <si>
    <t>RV/NKP og uavjhengige sosialister</t>
  </si>
  <si>
    <t>RVNKPUAV</t>
  </si>
  <si>
    <t>Vestvågøylista</t>
  </si>
  <si>
    <t>VESTVÅGL</t>
  </si>
  <si>
    <t>Hadsel Fellesliste</t>
  </si>
  <si>
    <t>HADSELFL</t>
  </si>
  <si>
    <t>Det norske arbeiderpariet og Høyre</t>
  </si>
  <si>
    <t>APH</t>
  </si>
  <si>
    <t>Øksnes Tverrpolitiske liste</t>
  </si>
  <si>
    <t>ØTL</t>
  </si>
  <si>
    <t>Bygdelista i Moskenes</t>
  </si>
  <si>
    <t>MKBYGD</t>
  </si>
  <si>
    <t>Moskenes fellesliste</t>
  </si>
  <si>
    <t>MOSKFL</t>
  </si>
  <si>
    <t>Foreldrelista</t>
  </si>
  <si>
    <t>FELD</t>
  </si>
  <si>
    <t>Foreldre lista</t>
  </si>
  <si>
    <t>FOR</t>
  </si>
  <si>
    <t>Solidaritet</t>
  </si>
  <si>
    <t>SOL</t>
  </si>
  <si>
    <t>Bjarkøylista</t>
  </si>
  <si>
    <t>BJL</t>
  </si>
  <si>
    <t>Sandsøy og Fenes/Skjellesvik bygdeliste</t>
  </si>
  <si>
    <t>SFSBL</t>
  </si>
  <si>
    <t>Andørja fellesliste</t>
  </si>
  <si>
    <t>ANFL</t>
  </si>
  <si>
    <t>Samarbeidslista mellom Ibestad Arbeiderparti, Ibestad Senterparti og Ibestad Venstre</t>
  </si>
  <si>
    <t>IBEST</t>
  </si>
  <si>
    <t>Ibestad bygdeliste</t>
  </si>
  <si>
    <t xml:space="preserve">IB </t>
  </si>
  <si>
    <t>Ibestad fellesliste - en sammensluting av partipolitisk uavhengige, V, SP og  A</t>
  </si>
  <si>
    <t>IBFL</t>
  </si>
  <si>
    <t>Fellesliste Høyre og Kristelig Folkeparti</t>
  </si>
  <si>
    <t>H/KR</t>
  </si>
  <si>
    <t>Bardu Uavhengige Folkevalgte</t>
  </si>
  <si>
    <t>BUF</t>
  </si>
  <si>
    <t>Fellesliste Rød Valgallianse/Sosialistisk Venstreparti</t>
  </si>
  <si>
    <t>FLRVSV</t>
  </si>
  <si>
    <t>SAMLIST</t>
  </si>
  <si>
    <t>Felleslista for Dyrøy</t>
  </si>
  <si>
    <t>FD</t>
  </si>
  <si>
    <t>Gryllefjord bygdeliste</t>
  </si>
  <si>
    <t>BG</t>
  </si>
  <si>
    <t>Felleslista i Torsken</t>
  </si>
  <si>
    <t>FIT</t>
  </si>
  <si>
    <t>Gryllefjord bygdeliste og frie velgere</t>
  </si>
  <si>
    <t>GRYFRI</t>
  </si>
  <si>
    <t>Senterpartiet og frie velgeres liste</t>
  </si>
  <si>
    <t>S/FV</t>
  </si>
  <si>
    <t>Berg fellesliste</t>
  </si>
  <si>
    <t>BFE</t>
  </si>
  <si>
    <t>Senterpartiet og Tverrpolitisk liste</t>
  </si>
  <si>
    <t>ST</t>
  </si>
  <si>
    <t>Nordre-Berg Fellesliste</t>
  </si>
  <si>
    <t>NBF</t>
  </si>
  <si>
    <t>TVPBE</t>
  </si>
  <si>
    <t>Fellesliste for Kystpartiet og Venstre</t>
  </si>
  <si>
    <t>FKV</t>
  </si>
  <si>
    <t>Reinøylista</t>
  </si>
  <si>
    <t>RL</t>
  </si>
  <si>
    <t>Kretsliste for området Russelv - Sør-Lenangsbotn</t>
  </si>
  <si>
    <t>KRSL</t>
  </si>
  <si>
    <t>Fellesliste mellom Høyre og Kristelig folkeparti</t>
  </si>
  <si>
    <t>C</t>
  </si>
  <si>
    <t>F</t>
  </si>
  <si>
    <t>Skibotn Folkeliste</t>
  </si>
  <si>
    <t>SF</t>
  </si>
  <si>
    <t>Indre Kåfjord bydeliste</t>
  </si>
  <si>
    <t>IKB</t>
  </si>
  <si>
    <t>Ytre Kåfjord bygdeliste</t>
  </si>
  <si>
    <t>YKB</t>
  </si>
  <si>
    <t>Kvænangen H/Krf</t>
  </si>
  <si>
    <t>H/KRF</t>
  </si>
  <si>
    <t>Vardølista</t>
  </si>
  <si>
    <t>VARD</t>
  </si>
  <si>
    <t>Kautokeino Fastboendes liste</t>
  </si>
  <si>
    <t>GDL</t>
  </si>
  <si>
    <t>Kautokeino Flyttesameliste</t>
  </si>
  <si>
    <t>JL</t>
  </si>
  <si>
    <t>Kvalsund og Omegn bygdeliste</t>
  </si>
  <si>
    <t>KOBL</t>
  </si>
  <si>
    <t>Kvalsund Sosialdemokratiske liste</t>
  </si>
  <si>
    <t>KSL</t>
  </si>
  <si>
    <t>KJS</t>
  </si>
  <si>
    <t>Sosialisttalas joavku / Sosialistisk gruppe</t>
  </si>
  <si>
    <t>SJ/SG</t>
  </si>
  <si>
    <t>Frie Velgere Berlevåg</t>
  </si>
  <si>
    <t>FVB</t>
  </si>
  <si>
    <t>Samefolkets parti/NSR/Uavhengige Velgere</t>
  </si>
  <si>
    <t>SANUV</t>
  </si>
  <si>
    <t>SASP</t>
  </si>
  <si>
    <t>Tana fellesliste</t>
  </si>
  <si>
    <t>TAFE</t>
  </si>
  <si>
    <t>Venstre og uavhengige velgeres liste</t>
  </si>
  <si>
    <t>VU</t>
  </si>
  <si>
    <t>FVE</t>
  </si>
  <si>
    <t>TLNE</t>
  </si>
  <si>
    <t>Båtsfjord Tverrpolitiske Liste</t>
  </si>
  <si>
    <t>BTL</t>
  </si>
  <si>
    <t>Mátte Várjjat Listu</t>
  </si>
  <si>
    <t>MVL</t>
  </si>
  <si>
    <t>Parti</t>
  </si>
  <si>
    <t>Kode</t>
  </si>
  <si>
    <t/>
  </si>
  <si>
    <t>Merknad</t>
  </si>
  <si>
    <t>Kommnr</t>
  </si>
  <si>
    <t>År</t>
  </si>
  <si>
    <t>MDGRV</t>
  </si>
  <si>
    <t>Vestfoldlisten mot bomringer</t>
  </si>
  <si>
    <t>VL</t>
  </si>
  <si>
    <t>MDG/RV</t>
  </si>
  <si>
    <t>Norsk Folkeparti</t>
  </si>
  <si>
    <t>NF</t>
  </si>
  <si>
    <t>Sunnmørslista/Tverrpolitisk liste for Sunnmøre</t>
  </si>
  <si>
    <t>SUNML</t>
  </si>
  <si>
    <t>Rogaland</t>
  </si>
  <si>
    <t>Møre og Romsdal</t>
  </si>
  <si>
    <t>Folkets stemme</t>
  </si>
  <si>
    <t>FS</t>
  </si>
  <si>
    <t>Folket</t>
  </si>
  <si>
    <t>FOLKET</t>
  </si>
  <si>
    <t>Lørenskog i våre hjerter</t>
  </si>
  <si>
    <t>LVH</t>
  </si>
  <si>
    <t>Demokratisk Alternativ for Oslo</t>
  </si>
  <si>
    <t>DA</t>
  </si>
  <si>
    <t>Innvandrerpartiet</t>
  </si>
  <si>
    <t>INNV</t>
  </si>
  <si>
    <t>Samfunnspartiet</t>
  </si>
  <si>
    <t>SAMF</t>
  </si>
  <si>
    <t>Ringsakerlista</t>
  </si>
  <si>
    <t>RSL</t>
  </si>
  <si>
    <t>Radikale sosialister</t>
  </si>
  <si>
    <t>RADS</t>
  </si>
  <si>
    <t>Tynsetlista frie velgere</t>
  </si>
  <si>
    <t>TYV</t>
  </si>
  <si>
    <t>Lillehammer By &amp; Bygdeliste</t>
  </si>
  <si>
    <t>LILB</t>
  </si>
  <si>
    <t>Gran Bygdeliste</t>
  </si>
  <si>
    <t>GRANB</t>
  </si>
  <si>
    <t>Fellesliste H og KrF</t>
  </si>
  <si>
    <t>HKRF</t>
  </si>
  <si>
    <t>Samarbeidslista mellom Sp KrF og Ap</t>
  </si>
  <si>
    <t>SP/KRF/A</t>
  </si>
  <si>
    <t>Fellesliste Helse og Omsorg</t>
  </si>
  <si>
    <t>FHO</t>
  </si>
  <si>
    <t>Bylisten mot bomring</t>
  </si>
  <si>
    <t>BMB</t>
  </si>
  <si>
    <t>Kommunestyrevalglisten i Re mot bom</t>
  </si>
  <si>
    <t>KRB</t>
  </si>
  <si>
    <t>Bylista</t>
  </si>
  <si>
    <t>BYL</t>
  </si>
  <si>
    <t>Fellesliste H, KrF og V</t>
  </si>
  <si>
    <t>H/KRF/V</t>
  </si>
  <si>
    <t>Fellesliste for RV og SV</t>
  </si>
  <si>
    <t>RVSV</t>
  </si>
  <si>
    <t>Nye tverrpolitisk liste</t>
  </si>
  <si>
    <t>NTL</t>
  </si>
  <si>
    <t>TBY</t>
  </si>
  <si>
    <t>Bygland Høgre og Bygland Venstre</t>
  </si>
  <si>
    <t>BHBV</t>
  </si>
  <si>
    <t>BYMI</t>
  </si>
  <si>
    <t>Utsira Fellesliste</t>
  </si>
  <si>
    <t>FLUT</t>
  </si>
  <si>
    <t>Bjoa bygdeliste</t>
  </si>
  <si>
    <t>KRLB</t>
  </si>
  <si>
    <t>Det sosialdemokratiske parti</t>
  </si>
  <si>
    <t>DSP</t>
  </si>
  <si>
    <t>Innbyggjarpartiet</t>
  </si>
  <si>
    <t>INNB</t>
  </si>
  <si>
    <t>Uavhengig Sentrum</t>
  </si>
  <si>
    <t>US</t>
  </si>
  <si>
    <t>Nye Odda</t>
  </si>
  <si>
    <t>NYODDA</t>
  </si>
  <si>
    <t>Samlingslista Høgre/Eidfjordlista</t>
  </si>
  <si>
    <t>SEHE</t>
  </si>
  <si>
    <t>Bygdelista 2007</t>
  </si>
  <si>
    <t>BYGU</t>
  </si>
  <si>
    <t>Dei uavhengige</t>
  </si>
  <si>
    <t>DU</t>
  </si>
  <si>
    <t>Raud Valallianse/Sosialistisk venstreparti</t>
  </si>
  <si>
    <t>RAUVSV</t>
  </si>
  <si>
    <t>Flora Demokratiske Solidaritet</t>
  </si>
  <si>
    <t>FDS</t>
  </si>
  <si>
    <t>Folkelista for Hareid kommune</t>
  </si>
  <si>
    <t>FOHAR</t>
  </si>
  <si>
    <t>Fellesliste KrF/Sp/V</t>
  </si>
  <si>
    <t>KRF/V/SP</t>
  </si>
  <si>
    <t>Tverpolitisk liste for Norddal</t>
  </si>
  <si>
    <t>TVLN</t>
  </si>
  <si>
    <t>Raumapartiet</t>
  </si>
  <si>
    <t>RAUM</t>
  </si>
  <si>
    <t>Innbyggerliste</t>
  </si>
  <si>
    <t>IL</t>
  </si>
  <si>
    <t>Upolitisk bygdaliste</t>
  </si>
  <si>
    <t>UPBY</t>
  </si>
  <si>
    <t>Fellesliste Høyre og Venstre</t>
  </si>
  <si>
    <t>H/V</t>
  </si>
  <si>
    <t>Fellesliste Høyre - Venstre</t>
  </si>
  <si>
    <t>FH/V</t>
  </si>
  <si>
    <t>Malviklista 2007</t>
  </si>
  <si>
    <t>MALVIKL</t>
  </si>
  <si>
    <t>Valgliste for AP og SV</t>
  </si>
  <si>
    <t>APSV</t>
  </si>
  <si>
    <t>Tydalslista, bygdeliste for utvikling</t>
  </si>
  <si>
    <t>TYDL</t>
  </si>
  <si>
    <t>Uavhengig Bygdeliste</t>
  </si>
  <si>
    <t>UHB</t>
  </si>
  <si>
    <t>Bygdalista i Verran</t>
  </si>
  <si>
    <t>BIV</t>
  </si>
  <si>
    <t>Fellesliste Ap/SV</t>
  </si>
  <si>
    <t>FLAPSV</t>
  </si>
  <si>
    <t>Liste for Høyre og Venstre</t>
  </si>
  <si>
    <t>LHV</t>
  </si>
  <si>
    <t>Liste Sp/SV</t>
  </si>
  <si>
    <t>SP/SV</t>
  </si>
  <si>
    <t>Fellesliste Sp og KrF</t>
  </si>
  <si>
    <t>SP/KRF</t>
  </si>
  <si>
    <t>Brønnøy Samarbeidsliste</t>
  </si>
  <si>
    <t>BRS</t>
  </si>
  <si>
    <t>Sandnessjøen Tverrpolitiske Liste - Bylista</t>
  </si>
  <si>
    <t>SANBY</t>
  </si>
  <si>
    <t>Dønna PositivitetsListe</t>
  </si>
  <si>
    <t>DPL</t>
  </si>
  <si>
    <t>Hemnes Ordførerliste</t>
  </si>
  <si>
    <t>HEORD</t>
  </si>
  <si>
    <t>Miljølisten Rana</t>
  </si>
  <si>
    <t>MR</t>
  </si>
  <si>
    <t>SFP</t>
  </si>
  <si>
    <t>Demokratene i Norge</t>
  </si>
  <si>
    <t>DEMN</t>
  </si>
  <si>
    <t>Vårt Valg</t>
  </si>
  <si>
    <t>VV</t>
  </si>
  <si>
    <t>Folkets Røst By- og Bygdeliste</t>
  </si>
  <si>
    <t>FRBB</t>
  </si>
  <si>
    <t>Fellesliste for KrF/Venstre</t>
  </si>
  <si>
    <t>KRF_V_SO</t>
  </si>
  <si>
    <t>Fellesliste mellom H, KRF og V</t>
  </si>
  <si>
    <t>GRUEFL</t>
  </si>
  <si>
    <t>BYGVÅL</t>
  </si>
  <si>
    <t>Team Elverum – Politikk for by og bygd</t>
  </si>
  <si>
    <t>TE</t>
  </si>
  <si>
    <t>SP_V</t>
  </si>
  <si>
    <t>Lillehammerlista</t>
  </si>
  <si>
    <t>LILLEHL</t>
  </si>
  <si>
    <t>Lomslista</t>
  </si>
  <si>
    <t>LOMSL</t>
  </si>
  <si>
    <t>Sør-Fron Bygdaliste</t>
  </si>
  <si>
    <t>SFBY</t>
  </si>
  <si>
    <t>TVLRING</t>
  </si>
  <si>
    <t>FRP_H</t>
  </si>
  <si>
    <t>Fellesliste KrF, SP, Venstre</t>
  </si>
  <si>
    <t>FKRFSPV</t>
  </si>
  <si>
    <t>SOLIDARITETSLISTA AV SV, RØDT OG UAVHENGIGE</t>
  </si>
  <si>
    <t>SOLID</t>
  </si>
  <si>
    <t>Samarbeidsliste for SP og KrF</t>
  </si>
  <si>
    <t>FLÅSAM</t>
  </si>
  <si>
    <t>Nes bygdeliste</t>
  </si>
  <si>
    <t>Verdipolitisk Parti</t>
  </si>
  <si>
    <t>VPP</t>
  </si>
  <si>
    <t>Høyre og Kristelig Folkeparti</t>
  </si>
  <si>
    <t>RE_H_KRF</t>
  </si>
  <si>
    <t>RV_SV</t>
  </si>
  <si>
    <t>By og Nærmiljøpartiet</t>
  </si>
  <si>
    <t>BYN</t>
  </si>
  <si>
    <t>Fellesliste for Høyre og KrF</t>
  </si>
  <si>
    <t>H_KRF_SI</t>
  </si>
  <si>
    <t>Søgne bygdeliste</t>
  </si>
  <si>
    <t>SØBYG</t>
  </si>
  <si>
    <t>BUTV</t>
  </si>
  <si>
    <t>Ungdomslista for Utsira</t>
  </si>
  <si>
    <t>UNGLIST</t>
  </si>
  <si>
    <t>Byluftlisten</t>
  </si>
  <si>
    <t>BYLUFT</t>
  </si>
  <si>
    <t>Fellesliste Miljøpartiet dei Grøne og SV</t>
  </si>
  <si>
    <t>FMD_SV</t>
  </si>
  <si>
    <t>De kristne</t>
  </si>
  <si>
    <t>KRISTNE</t>
  </si>
  <si>
    <t>Fitjarlisto</t>
  </si>
  <si>
    <t>FLISTO</t>
  </si>
  <si>
    <t>Bygdeliste for Norheimsund</t>
  </si>
  <si>
    <t>BYG_NOR</t>
  </si>
  <si>
    <t>Kvam Tverrpolitiske liste</t>
  </si>
  <si>
    <t>KTL</t>
  </si>
  <si>
    <t>R, SV, og Sosialdemokrater i Meland</t>
  </si>
  <si>
    <t>RV_SV_SD</t>
  </si>
  <si>
    <t>Politisk Uavhengig Liste i Solund</t>
  </si>
  <si>
    <t>PULS</t>
  </si>
  <si>
    <t>SELTL</t>
  </si>
  <si>
    <t>Samfunnsdemokratane</t>
  </si>
  <si>
    <t>SAMDEM</t>
  </si>
  <si>
    <t>TVLKS_V</t>
  </si>
  <si>
    <t>Folkelista/Senterpartiet</t>
  </si>
  <si>
    <t>FLSP</t>
  </si>
  <si>
    <t>Ferja/Stigedalen (Ferjelista)</t>
  </si>
  <si>
    <t>FERJA</t>
  </si>
  <si>
    <t>Ørskog KRF - Ørskog V</t>
  </si>
  <si>
    <t>ØR_KRF_V</t>
  </si>
  <si>
    <t>Aukralista – tverrpolitisk liste</t>
  </si>
  <si>
    <t>AUKRA</t>
  </si>
  <si>
    <t>Bøgdalesta</t>
  </si>
  <si>
    <t>BØL</t>
  </si>
  <si>
    <t>KRF_Venstre</t>
  </si>
  <si>
    <t>KRFVO</t>
  </si>
  <si>
    <t>Seter krets</t>
  </si>
  <si>
    <t>SET</t>
  </si>
  <si>
    <t>H_V</t>
  </si>
  <si>
    <t>Småbylista Orkdal</t>
  </si>
  <si>
    <t>SB</t>
  </si>
  <si>
    <t>Felleslista for KrF, SP, V</t>
  </si>
  <si>
    <t>FLHOLT</t>
  </si>
  <si>
    <t>Bygdeliste for Midtre Gauldal</t>
  </si>
  <si>
    <t>BMG</t>
  </si>
  <si>
    <t>Fellesliste SP, KrF og Venstre</t>
  </si>
  <si>
    <t>SP_V_KRF</t>
  </si>
  <si>
    <t>Arbeiderpartiet og SV</t>
  </si>
  <si>
    <t>AP_SV_TY</t>
  </si>
  <si>
    <t>Liste for Venstre og Senterpartiet</t>
  </si>
  <si>
    <t>LVS</t>
  </si>
  <si>
    <t>SP_SV</t>
  </si>
  <si>
    <t>Tverrpolitisk liste Sømna</t>
  </si>
  <si>
    <t>TPLS</t>
  </si>
  <si>
    <t>Fellesliste for Høyre, Venstre og SP</t>
  </si>
  <si>
    <t>HE_HVSP</t>
  </si>
  <si>
    <t>Stø kurs</t>
  </si>
  <si>
    <t>STØKURS</t>
  </si>
  <si>
    <t>Arnøylista</t>
  </si>
  <si>
    <t>ARNØY</t>
  </si>
  <si>
    <t>Alt For Innbyggerne</t>
  </si>
  <si>
    <t>AFI</t>
  </si>
  <si>
    <t>Tysfjord bygdeliste</t>
  </si>
  <si>
    <t>TYSBYG</t>
  </si>
  <si>
    <t>Fellesl. Ap, Rødt og uavhengige velgere</t>
  </si>
  <si>
    <t>APRU</t>
  </si>
  <si>
    <t>Melbu og omegn samarbeidsliste</t>
  </si>
  <si>
    <t>MOS</t>
  </si>
  <si>
    <t>Høyre og Det Norske Arbeiderparti</t>
  </si>
  <si>
    <t>BØHAP</t>
  </si>
  <si>
    <t>Andøylista</t>
  </si>
  <si>
    <t>AND</t>
  </si>
  <si>
    <t>Bjarkøy Kommunes Politiske Fellesliste</t>
  </si>
  <si>
    <t>BJAFL</t>
  </si>
  <si>
    <t>Tranøy Folkeliste</t>
  </si>
  <si>
    <t>TFL</t>
  </si>
  <si>
    <t>Berg samlingsliste</t>
  </si>
  <si>
    <t>BSAM</t>
  </si>
  <si>
    <t>Lenviklista</t>
  </si>
  <si>
    <t>LENVIK</t>
  </si>
  <si>
    <t>Felleslista for Ringvassøy, Reinøy og Rebbenesøy</t>
  </si>
  <si>
    <t>FLRRR</t>
  </si>
  <si>
    <t>Fjordfolket</t>
  </si>
  <si>
    <t>FJORD</t>
  </si>
  <si>
    <t>Kåfjord bygdeliste</t>
  </si>
  <si>
    <t>KBYG</t>
  </si>
  <si>
    <t>Kvænangen i utvikling</t>
  </si>
  <si>
    <t>KIU</t>
  </si>
  <si>
    <t>Árja</t>
  </si>
  <si>
    <t>ARJA</t>
  </si>
  <si>
    <t>Karasjok lista Kàràsjot’ Lista</t>
  </si>
  <si>
    <t>KARLIS</t>
  </si>
  <si>
    <t>Borgerlig Fellesliste</t>
  </si>
  <si>
    <t>BFLEB</t>
  </si>
  <si>
    <t>TLG</t>
  </si>
  <si>
    <t>Felleslista - Oktasaslista</t>
  </si>
  <si>
    <t>FLOKT</t>
  </si>
  <si>
    <t>Sámeálbmot Bellodat/NSR Deatnu</t>
  </si>
  <si>
    <t>SFP_NSR</t>
  </si>
  <si>
    <t>BÅTSFJORDLISTA</t>
  </si>
  <si>
    <t>BÅTL</t>
  </si>
  <si>
    <t>Sør-Varanger Solidaritetslista</t>
  </si>
  <si>
    <t>SVS</t>
  </si>
  <si>
    <t>RØDT</t>
  </si>
  <si>
    <t>Rødt</t>
  </si>
  <si>
    <t>ALT</t>
  </si>
  <si>
    <t>APKRF</t>
  </si>
  <si>
    <t>ARJA_TA</t>
  </si>
  <si>
    <t>ASKØY</t>
  </si>
  <si>
    <t>AU</t>
  </si>
  <si>
    <t>BERGMANN</t>
  </si>
  <si>
    <t>BHSF</t>
  </si>
  <si>
    <t>BOR</t>
  </si>
  <si>
    <t>BTN</t>
  </si>
  <si>
    <t>BVF</t>
  </si>
  <si>
    <t>BYFO</t>
  </si>
  <si>
    <t>BYGDBAL</t>
  </si>
  <si>
    <t>BYGDL</t>
  </si>
  <si>
    <t>BYLAD</t>
  </si>
  <si>
    <t>BYPA</t>
  </si>
  <si>
    <t>BYS</t>
  </si>
  <si>
    <t>DBL</t>
  </si>
  <si>
    <t>DLFL</t>
  </si>
  <si>
    <t>DOV</t>
  </si>
  <si>
    <t>F_MDG_R</t>
  </si>
  <si>
    <t>F_R_SV</t>
  </si>
  <si>
    <t>FEMINI</t>
  </si>
  <si>
    <t>FI</t>
  </si>
  <si>
    <t>FLHTVP</t>
  </si>
  <si>
    <t>FLS</t>
  </si>
  <si>
    <t>FNB</t>
  </si>
  <si>
    <t>FOBYG</t>
  </si>
  <si>
    <t>FOLKEM</t>
  </si>
  <si>
    <t>FOMA</t>
  </si>
  <si>
    <t>FOOP</t>
  </si>
  <si>
    <t>GD</t>
  </si>
  <si>
    <t>GF</t>
  </si>
  <si>
    <t>GIH</t>
  </si>
  <si>
    <t>HBL</t>
  </si>
  <si>
    <t>HDBL</t>
  </si>
  <si>
    <t>HV</t>
  </si>
  <si>
    <t>IBS</t>
  </si>
  <si>
    <t>KGBL</t>
  </si>
  <si>
    <t>KL</t>
  </si>
  <si>
    <t>KLL</t>
  </si>
  <si>
    <t>KRF_V</t>
  </si>
  <si>
    <t>KRFKP</t>
  </si>
  <si>
    <t>KRFSP</t>
  </si>
  <si>
    <t>KRFVENS</t>
  </si>
  <si>
    <t>LIBO</t>
  </si>
  <si>
    <t>LTP</t>
  </si>
  <si>
    <t>LTPL</t>
  </si>
  <si>
    <t>MELHUS</t>
  </si>
  <si>
    <t>MOD</t>
  </si>
  <si>
    <t>MSNBL</t>
  </si>
  <si>
    <t>NABBYG</t>
  </si>
  <si>
    <t>NANB</t>
  </si>
  <si>
    <t>NBL</t>
  </si>
  <si>
    <t>PIR</t>
  </si>
  <si>
    <t>PUS</t>
  </si>
  <si>
    <t>SAB</t>
  </si>
  <si>
    <t>SAL</t>
  </si>
  <si>
    <t>SALT</t>
  </si>
  <si>
    <t>SAME_TA</t>
  </si>
  <si>
    <t>SAMFLORA</t>
  </si>
  <si>
    <t>SH</t>
  </si>
  <si>
    <t>SIRBYG</t>
  </si>
  <si>
    <t>SNT</t>
  </si>
  <si>
    <t>SOBY</t>
  </si>
  <si>
    <t>SP_KP</t>
  </si>
  <si>
    <t>STB</t>
  </si>
  <si>
    <t>SV_R</t>
  </si>
  <si>
    <t>SVR</t>
  </si>
  <si>
    <t>SVRA</t>
  </si>
  <si>
    <t>TLP</t>
  </si>
  <si>
    <t>TLV</t>
  </si>
  <si>
    <t>TVERRPOL</t>
  </si>
  <si>
    <t>VADSØ</t>
  </si>
  <si>
    <t>VH</t>
  </si>
  <si>
    <t>VKRF</t>
  </si>
  <si>
    <t>VRL</t>
  </si>
  <si>
    <t>VTPPV</t>
  </si>
  <si>
    <t>ÅTLÅ</t>
  </si>
  <si>
    <t>Arbeiderpartiet</t>
  </si>
  <si>
    <t>Alternativet</t>
  </si>
  <si>
    <t>Arbeiderpartiet og Kristelig Folkeparti</t>
  </si>
  <si>
    <t>Askøylisten</t>
  </si>
  <si>
    <t>Alternativ Ullensakerliste</t>
  </si>
  <si>
    <t>Bergmannslista</t>
  </si>
  <si>
    <t>Bygdelista, Høyre, Senterpartiet, Fremskrittspartiet</t>
  </si>
  <si>
    <t>Borgerlisten</t>
  </si>
  <si>
    <t>Bygdeliste for Tau og Nordbygda</t>
  </si>
  <si>
    <t>Bygdelista Vålers framtid</t>
  </si>
  <si>
    <t>Bygdelista Folkeviljen</t>
  </si>
  <si>
    <t>Bygdeliste for Balestrand</t>
  </si>
  <si>
    <t>By- og land-lista</t>
  </si>
  <si>
    <t>Bypartiet</t>
  </si>
  <si>
    <t>Seter kretsliste</t>
  </si>
  <si>
    <t>Drammen byliste</t>
  </si>
  <si>
    <t>Dalonit Lista/Fastboendes liste</t>
  </si>
  <si>
    <t>Dovrelista</t>
  </si>
  <si>
    <t>Fellesliste for Miljøpartiet de Grønne og Rødt</t>
  </si>
  <si>
    <t>Felleslisten Rødt/SV</t>
  </si>
  <si>
    <t>Feministisk Initiativ</t>
  </si>
  <si>
    <t>Fellesliste Høyre og Tverrpolitisk liste</t>
  </si>
  <si>
    <t>Fellesliste av SP og V</t>
  </si>
  <si>
    <t>Folkeaksjonen Nei til mer bompenger</t>
  </si>
  <si>
    <t>Forsand Bygdalista</t>
  </si>
  <si>
    <t>Folkemakten</t>
  </si>
  <si>
    <t>Fokus Malvik</t>
  </si>
  <si>
    <t>Optimistpartiet i Forsand</t>
  </si>
  <si>
    <t>Gratangen Demokratiske Liste</t>
  </si>
  <si>
    <t>Grønt Forum</t>
  </si>
  <si>
    <t>Glad i Hurdal</t>
  </si>
  <si>
    <t>Hemsedal Bygdaliste</t>
  </si>
  <si>
    <t>Hattfjelldal Bygdeliste</t>
  </si>
  <si>
    <t>Innbyggerlista Stokke</t>
  </si>
  <si>
    <t>Kongsberglista for en attraktiv kommune</t>
  </si>
  <si>
    <t>Kvitsøy Listen</t>
  </si>
  <si>
    <t>Kretsliste Russelv-Sør Lenangsbotn</t>
  </si>
  <si>
    <t>Kristelig folkeparti og Venstre</t>
  </si>
  <si>
    <t>Felleslista Kristelig folkeparti / Kystpartiet</t>
  </si>
  <si>
    <t>Kristelig Folkeparti / Senterpartiet fellesliste</t>
  </si>
  <si>
    <t>Liberalistene Oslo</t>
  </si>
  <si>
    <t>Lyngen Tverrpolitiske liste</t>
  </si>
  <si>
    <t>Lardal Tverrpolitiske Liste</t>
  </si>
  <si>
    <t>Melhuslista, Tverrpolitisk liste for hele Melhus kommune</t>
  </si>
  <si>
    <t>Moderatene</t>
  </si>
  <si>
    <t>Manndalen, Skardalen og Nordnes bygdeliste</t>
  </si>
  <si>
    <t>Nabolaget bygdeliste</t>
  </si>
  <si>
    <t>Nannestad bygdeliste</t>
  </si>
  <si>
    <t>Piratpartiet</t>
  </si>
  <si>
    <t>Samhold Lyngen</t>
  </si>
  <si>
    <t>Sámeálbmot bellodat/Samefolkets parti</t>
  </si>
  <si>
    <t>Sámeálbmo Listu</t>
  </si>
  <si>
    <t>Saltdalslista</t>
  </si>
  <si>
    <t>Sámeálbmot Bellodat/Samefolkets Parti</t>
  </si>
  <si>
    <t>Samlingsliste for søre Hå</t>
  </si>
  <si>
    <t>Sirdal Bygdeliste</t>
  </si>
  <si>
    <t>Sentrumslista Ny Tid. Partipolitisk uavhengig liste til fremme av Røstsamfunnets fremtid og velstand</t>
  </si>
  <si>
    <t>Sør-Odal Bygdeliste</t>
  </si>
  <si>
    <t>Fellesliste for Senterpartiet og Kystpartiet</t>
  </si>
  <si>
    <t>Sande tverrpolitiske bygdeliste</t>
  </si>
  <si>
    <t>Sosialistisk Venstreparti og Rødt</t>
  </si>
  <si>
    <t>Fellesliste for Sosialistisk Venstreparti og Rødt</t>
  </si>
  <si>
    <t>Sosialistisk Fellesliste av Kvinnherad SV og Kvinnherad Raudt</t>
  </si>
  <si>
    <t>Tverrpolitisk liste i Porsanger TLP</t>
  </si>
  <si>
    <t>Tverrpolitisk liste for Vågsøy</t>
  </si>
  <si>
    <t>Lebesby Tverrpolitiske liste</t>
  </si>
  <si>
    <t>Vadsølista</t>
  </si>
  <si>
    <t>Fellesliste for Høyre og Venstre</t>
  </si>
  <si>
    <t>Venstre/Kristelig Folkeparti</t>
  </si>
  <si>
    <t>Værøylista</t>
  </si>
  <si>
    <t>Vefsn tverrpolitiske parti</t>
  </si>
  <si>
    <t>Ålesundlista Tverrpolitisk liste for Ålesund</t>
  </si>
  <si>
    <t>FEMIN</t>
  </si>
  <si>
    <t>NML</t>
  </si>
  <si>
    <t>UVS</t>
  </si>
  <si>
    <t>Nordmørslista</t>
  </si>
  <si>
    <t>Uavhengig Valliste for Sunnmøre</t>
  </si>
  <si>
    <t>Alternativt navn</t>
  </si>
  <si>
    <t>Alliansen</t>
  </si>
  <si>
    <t>X</t>
  </si>
  <si>
    <t>Helsepartiet</t>
  </si>
  <si>
    <t>Liberalistene</t>
  </si>
  <si>
    <t>Partiet De kristne</t>
  </si>
  <si>
    <t>SV - Sosialistisk Venstreparti</t>
  </si>
  <si>
    <t>ALLI</t>
  </si>
  <si>
    <t>HELSE</t>
  </si>
  <si>
    <t>LIB</t>
  </si>
  <si>
    <t>LIBS</t>
  </si>
  <si>
    <t>Det Norske Arbeiderparti</t>
  </si>
  <si>
    <t>Navnet ikke lenger i bruk</t>
  </si>
  <si>
    <t>Kommune 1</t>
  </si>
  <si>
    <t>Kommune 2</t>
  </si>
  <si>
    <t>Kommune 3</t>
  </si>
  <si>
    <t>Senterpartiet/Høyre</t>
  </si>
  <si>
    <t>Kommune 4</t>
  </si>
  <si>
    <t>Kommune 5</t>
  </si>
  <si>
    <t>Kommune 6</t>
  </si>
  <si>
    <t>Kommune 7</t>
  </si>
  <si>
    <t>P-reg</t>
  </si>
  <si>
    <t>Parti/liste som har benyttet koden:</t>
  </si>
  <si>
    <t>Registrert i Partiregisteret</t>
  </si>
  <si>
    <t>Registrert i Partiregisteret. Vern opphører 25.05.2022</t>
  </si>
  <si>
    <t>Registrert i Partiregisteret. Vern opphører 02.10.2022</t>
  </si>
  <si>
    <t>Har benyttet flere koder</t>
  </si>
  <si>
    <t>Parti-/ listenavnet er tidligere benyttet her (ikke uttømmende liste)</t>
  </si>
  <si>
    <t>Kommune 8</t>
  </si>
  <si>
    <t>Kommune 9</t>
  </si>
  <si>
    <t>Kommune 10</t>
  </si>
  <si>
    <t>Halden</t>
  </si>
  <si>
    <t>Moss</t>
  </si>
  <si>
    <t>Sarpsborg</t>
  </si>
  <si>
    <t>Fredrikstad</t>
  </si>
  <si>
    <t>Hvaler</t>
  </si>
  <si>
    <t>Aremark</t>
  </si>
  <si>
    <t>Marker</t>
  </si>
  <si>
    <t>Skiptvet</t>
  </si>
  <si>
    <t>Rakkestad</t>
  </si>
  <si>
    <t>Råde</t>
  </si>
  <si>
    <t>Våler</t>
  </si>
  <si>
    <t>Vestby</t>
  </si>
  <si>
    <t>Ås</t>
  </si>
  <si>
    <t>Frogn</t>
  </si>
  <si>
    <t>Nesodden</t>
  </si>
  <si>
    <t>Bærum</t>
  </si>
  <si>
    <t>Asker</t>
  </si>
  <si>
    <t>Rælingen</t>
  </si>
  <si>
    <t>Enebakk</t>
  </si>
  <si>
    <t>Lørenskog</t>
  </si>
  <si>
    <t>Nittedal</t>
  </si>
  <si>
    <t>Gjerdrum</t>
  </si>
  <si>
    <t>Ullensaker</t>
  </si>
  <si>
    <t>Eidsvoll</t>
  </si>
  <si>
    <t>Nannestad</t>
  </si>
  <si>
    <t>Hurdal</t>
  </si>
  <si>
    <t>Oslo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</si>
  <si>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</si>
  <si>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</si>
  <si>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</si>
  <si>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</si>
  <si>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</si>
  <si>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</si>
  <si>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</si>
  <si>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</si>
  <si>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</si>
  <si>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</si>
  <si>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</si>
  <si>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</si>
  <si>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</si>
  <si>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</si>
  <si>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</si>
  <si>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</si>
  <si>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</si>
  <si>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</si>
  <si>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</si>
  <si>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</si>
  <si>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</si>
  <si>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Lillehammer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</si>
  <si>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</si>
  <si>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</si>
  <si>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</si>
  <si>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</si>
  <si>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</si>
  <si>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</si>
  <si>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</si>
  <si>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</si>
  <si>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</si>
  <si>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</si>
  <si>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</si>
  <si>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</si>
  <si>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</si>
  <si>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</si>
  <si>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</si>
  <si>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</si>
  <si>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</si>
  <si>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</si>
  <si>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</si>
  <si>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</si>
  <si>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</si>
  <si>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</si>
  <si>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</si>
  <si>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</si>
  <si>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</si>
  <si>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Drammen</t>
  </si>
  <si>
    <t>Kongsberg</t>
  </si>
  <si>
    <t>Ringerike</t>
  </si>
  <si>
    <t>Hole</t>
  </si>
  <si>
    <t>Flå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</si>
  <si>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</si>
  <si>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</si>
  <si>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</si>
  <si>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</si>
  <si>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</si>
  <si>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</si>
  <si>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</si>
  <si>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</si>
  <si>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</si>
  <si>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</si>
  <si>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</si>
  <si>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</si>
  <si>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Horten</t>
  </si>
  <si>
    <t>Tønsberg</t>
  </si>
  <si>
    <t>Sandefjord</t>
  </si>
  <si>
    <t>Larvik</t>
  </si>
  <si>
    <t>Sande</t>
  </si>
  <si>
    <t>Holmestrand</t>
  </si>
  <si>
    <t>Færder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</si>
  <si>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</si>
  <si>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</si>
  <si>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</si>
  <si>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</si>
  <si>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</si>
  <si>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</si>
  <si>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</si>
  <si>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</si>
  <si>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</si>
  <si>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</si>
  <si>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</si>
  <si>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</si>
  <si>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</si>
  <si>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</si>
  <si>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</si>
  <si>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</si>
  <si>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</si>
  <si>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</si>
  <si>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</si>
  <si>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</si>
  <si>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</si>
  <si>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</si>
  <si>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</si>
  <si>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</si>
  <si>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</si>
  <si>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</si>
  <si>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</si>
  <si>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</si>
  <si>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</si>
  <si>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</si>
  <si>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</si>
  <si>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</si>
  <si>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Kristiansand</t>
  </si>
  <si>
    <t>Farsund</t>
  </si>
  <si>
    <t>Flekkefjord</t>
  </si>
  <si>
    <t>Vennesla</t>
  </si>
  <si>
    <t>Åseral</t>
  </si>
  <si>
    <t>Lindesnes</t>
  </si>
  <si>
    <t>Lyngdal</t>
  </si>
  <si>
    <t>Hægebostad</t>
  </si>
  <si>
    <t>Kvinesdal</t>
  </si>
  <si>
    <t>Sirdal</t>
  </si>
  <si>
    <t>Eigersund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</si>
  <si>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</si>
  <si>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</si>
  <si>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</si>
  <si>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</si>
  <si>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</si>
  <si>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</si>
  <si>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</si>
  <si>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</si>
  <si>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</si>
  <si>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</si>
  <si>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</si>
  <si>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</si>
  <si>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</si>
  <si>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</si>
  <si>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</si>
  <si>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</si>
  <si>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</si>
  <si>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</si>
  <si>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</si>
  <si>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</si>
  <si>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</si>
  <si>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</si>
  <si>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Bergen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</si>
  <si>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</si>
  <si>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</si>
  <si>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</si>
  <si>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</si>
  <si>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</si>
  <si>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</si>
  <si>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</si>
  <si>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</si>
  <si>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</si>
  <si>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</si>
  <si>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</si>
  <si>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</si>
  <si>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</si>
  <si>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Austevoll</t>
  </si>
  <si>
    <t>Askøy</t>
  </si>
  <si>
    <t>Vaksdal</t>
  </si>
  <si>
    <t>Modalen</t>
  </si>
  <si>
    <t>Osterøy</t>
  </si>
  <si>
    <t>Øygarden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</si>
  <si>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</si>
  <si>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</si>
  <si>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</si>
  <si>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</si>
  <si>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</si>
  <si>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</si>
  <si>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</si>
  <si>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</si>
  <si>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</si>
  <si>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</si>
  <si>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</si>
  <si>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</si>
  <si>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</si>
  <si>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</si>
  <si>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</si>
  <si>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Bremanger</t>
  </si>
  <si>
    <t>Gloppen</t>
  </si>
  <si>
    <t>Stryn</t>
  </si>
  <si>
    <t>Molde</t>
  </si>
  <si>
    <t>Ålesund</t>
  </si>
  <si>
    <t>Kristiansund</t>
  </si>
  <si>
    <t>Vanylven</t>
  </si>
  <si>
    <t>Herøy</t>
  </si>
  <si>
    <t>Ulstein</t>
  </si>
  <si>
    <t>Hareid</t>
  </si>
  <si>
    <t>Volda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</si>
  <si>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</si>
  <si>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</si>
  <si>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</si>
  <si>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</si>
  <si>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</si>
  <si>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</si>
  <si>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</si>
  <si>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</si>
  <si>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</si>
  <si>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</si>
  <si>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</si>
  <si>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</si>
  <si>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</si>
  <si>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Rindal</t>
  </si>
  <si>
    <t>Smøla</t>
  </si>
  <si>
    <t>Aure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</si>
  <si>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</si>
  <si>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</si>
  <si>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</si>
  <si>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</si>
  <si>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</si>
  <si>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</si>
  <si>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</si>
  <si>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</si>
  <si>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</si>
  <si>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</si>
  <si>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</si>
  <si>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</si>
  <si>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</si>
  <si>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</si>
  <si>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</si>
  <si>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</si>
  <si>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</si>
  <si>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</si>
  <si>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</si>
  <si>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</si>
  <si>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</si>
  <si>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</si>
  <si>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</si>
  <si>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 - Fuosko</t>
  </si>
  <si>
    <t>Sørfold</t>
  </si>
  <si>
    <t>Steigen</t>
  </si>
  <si>
    <t>Hamarøy - Hábmer</t>
  </si>
  <si>
    <t>Lødingen</t>
  </si>
  <si>
    <t>Tjeldsund</t>
  </si>
  <si>
    <t>Evenes</t>
  </si>
  <si>
    <t>Røst</t>
  </si>
  <si>
    <t>Værøy</t>
  </si>
  <si>
    <t>Flakstad</t>
  </si>
  <si>
    <t>Vestvågøy</t>
  </si>
  <si>
    <t>Vågan</t>
  </si>
  <si>
    <t>Hadsel</t>
  </si>
  <si>
    <t>Øksnes</t>
  </si>
  <si>
    <t>Sortland - Suortá</t>
  </si>
  <si>
    <t>Andøy</t>
  </si>
  <si>
    <t>Moskenes</t>
  </si>
  <si>
    <t>Tromsø</t>
  </si>
  <si>
    <t>Harstad - Hárstták</t>
  </si>
  <si>
    <t>Kvæfjord</t>
  </si>
  <si>
    <t>Ibestad</t>
  </si>
  <si>
    <t>Gratangen</t>
  </si>
  <si>
    <t>Loabák - Lavangen</t>
  </si>
  <si>
    <t>Bardu</t>
  </si>
  <si>
    <t>Salangen</t>
  </si>
  <si>
    <t>Målselv</t>
  </si>
  <si>
    <t>Sørreisa</t>
  </si>
  <si>
    <t>Dyrøy</t>
  </si>
  <si>
    <t>Balsfjord</t>
  </si>
  <si>
    <t>Karlsøy</t>
  </si>
  <si>
    <t>Lyngen</t>
  </si>
  <si>
    <t>Storfjord - Omasvuotna - Omasvuono</t>
  </si>
  <si>
    <t>Gáivuotna - Kåfjord - Kaivuono</t>
  </si>
  <si>
    <t>Skjervøy</t>
  </si>
  <si>
    <t>Nordreisa - Ráisa - Raisi</t>
  </si>
  <si>
    <t>Kvænangen</t>
  </si>
  <si>
    <t>Vardø</t>
  </si>
  <si>
    <t>Vadsø</t>
  </si>
  <si>
    <t>Hammerfest</t>
  </si>
  <si>
    <t>Guovdageaidnu - Kautokeino</t>
  </si>
  <si>
    <t>Alta</t>
  </si>
  <si>
    <t>Loppa</t>
  </si>
  <si>
    <t>Hasvik</t>
  </si>
  <si>
    <t>Måsøy</t>
  </si>
  <si>
    <t>Nordkapp</t>
  </si>
  <si>
    <t>Lebesby</t>
  </si>
  <si>
    <t>Gamvik</t>
  </si>
  <si>
    <t>Berlevåg</t>
  </si>
  <si>
    <t>Deatnu - Tana</t>
  </si>
  <si>
    <t>Unjárga - Nesseby</t>
  </si>
  <si>
    <t>Båtsfjord</t>
  </si>
  <si>
    <t>Sør-Varanger</t>
  </si>
  <si>
    <t>Trondheim</t>
  </si>
  <si>
    <t>Steinkjer</t>
  </si>
  <si>
    <t>Namsos</t>
  </si>
  <si>
    <t>Hitra</t>
  </si>
  <si>
    <t>Frøya</t>
  </si>
  <si>
    <t>Ørland</t>
  </si>
  <si>
    <t>Åfjord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</si>
  <si>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</si>
  <si>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</si>
  <si>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</si>
  <si>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</si>
  <si>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</si>
  <si>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</si>
  <si>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</si>
  <si>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</si>
  <si>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</si>
  <si>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</si>
  <si>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</si>
  <si>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</si>
  <si>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</si>
  <si>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</si>
  <si>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</si>
  <si>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</si>
  <si>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Snåase - Snåsa</t>
  </si>
  <si>
    <t>Lierne</t>
  </si>
  <si>
    <t>Raarvihke - Røyrvik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</si>
  <si>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</si>
  <si>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</si>
  <si>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</si>
  <si>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</si>
  <si>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</si>
  <si>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</si>
  <si>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</si>
  <si>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</si>
  <si>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Kommune</t>
  </si>
  <si>
    <t>Parti/liste</t>
  </si>
  <si>
    <t>Oppslag navn</t>
  </si>
  <si>
    <t>Oppslag knr</t>
  </si>
  <si>
    <t>Oppslag kommune</t>
  </si>
  <si>
    <t>Oppslag merknad</t>
  </si>
  <si>
    <t>Skriv inn et parti-/ listenavn eller velg fra nedtrekksmenyen:</t>
  </si>
  <si>
    <t xml:space="preserve">Status for parti-/ listenavn: </t>
  </si>
  <si>
    <t>Benyttet en eller flere ganger tidligere</t>
  </si>
  <si>
    <t>Registrert i Sametingets register</t>
  </si>
  <si>
    <t>Oppslag: Parti- og listenavn</t>
  </si>
  <si>
    <t>Partikoden er tidligere benyttet her:</t>
  </si>
  <si>
    <t>Oppslag år</t>
  </si>
  <si>
    <t>Landsdekkende</t>
  </si>
  <si>
    <t>2003 eller tidligere</t>
  </si>
  <si>
    <t>Først brukt</t>
  </si>
  <si>
    <t>År først benyttet</t>
  </si>
  <si>
    <t>Nordland</t>
  </si>
  <si>
    <t>Riktig kode er FI</t>
  </si>
  <si>
    <t>Nr</t>
  </si>
  <si>
    <t>Navn</t>
  </si>
  <si>
    <t>Skriv inn kode eller velg fra nedtrekksmenyen:</t>
  </si>
  <si>
    <t>Oppslag på parti-/ listenavn</t>
  </si>
  <si>
    <t>Oppslag: Partikoder</t>
  </si>
  <si>
    <t>Oppslag på partikode</t>
  </si>
  <si>
    <t>Landsdekkende parti</t>
  </si>
  <si>
    <t>Type</t>
  </si>
  <si>
    <t>Forenklet</t>
  </si>
  <si>
    <t>Godkjent</t>
  </si>
  <si>
    <t>Lokalt</t>
  </si>
  <si>
    <t>Stortingsparti</t>
  </si>
  <si>
    <t>BLANK</t>
  </si>
  <si>
    <t>Blank stemmeseddel</t>
  </si>
  <si>
    <t>Norske Samers Riksforbund</t>
  </si>
  <si>
    <t>NSR</t>
  </si>
  <si>
    <t>Type parti</t>
  </si>
  <si>
    <t>Oppslag type</t>
  </si>
  <si>
    <t>Oppslag forenklet</t>
  </si>
  <si>
    <t>Oppslag godkjent</t>
  </si>
  <si>
    <t>- Legg inn parti- eller listenavnet du ønsker å finne status for i det grå feltet over</t>
  </si>
  <si>
    <t>- Du kan enten skrive inn navnet selv eller velge fra nedtrekksmenyen</t>
  </si>
  <si>
    <t>Forklaring:</t>
  </si>
  <si>
    <t>- En oversikt over hvor parti-/ listenavnet er benyttet tidligere kommer i tabellen</t>
  </si>
  <si>
    <t>- Status for parti-/ listenavnet kommer til høyre</t>
  </si>
  <si>
    <t>Miljøpartiet De Grønne og  Rød Valgallianse</t>
  </si>
  <si>
    <t>EL</t>
  </si>
  <si>
    <t>Ealáhus ja luonddu/Næring og natur</t>
  </si>
  <si>
    <t>Karasjoga Johttisámiid searvvi listu/ Karasjok flyttsamelagets liste</t>
  </si>
  <si>
    <t>JOHT</t>
  </si>
  <si>
    <t>Nordkalottfolket</t>
  </si>
  <si>
    <t>NORDK</t>
  </si>
  <si>
    <t>NSR_SPF</t>
  </si>
  <si>
    <t>SS</t>
  </si>
  <si>
    <t>Samer sørpå/Sámit lulde</t>
  </si>
  <si>
    <t>Stordlisto</t>
  </si>
  <si>
    <t>(STL)</t>
  </si>
  <si>
    <t>Koden er tidligere benyttet av Snillfjord Tverrpolitiske Liste</t>
  </si>
  <si>
    <t>ÅSG</t>
  </si>
  <si>
    <t>Åarjel-Saemiej-Gïelh</t>
  </si>
  <si>
    <t>FASTB</t>
  </si>
  <si>
    <t>Dáloniid Listu/Fastboendes liste</t>
  </si>
  <si>
    <t>LISS</t>
  </si>
  <si>
    <t>Lissens parti</t>
  </si>
  <si>
    <t>TPF</t>
  </si>
  <si>
    <t>Kárášjohka - Karasjok</t>
  </si>
  <si>
    <t>SVRØ</t>
  </si>
  <si>
    <t>Felleslista SV og Rødt</t>
  </si>
  <si>
    <t>Godkjent av</t>
  </si>
  <si>
    <t>Godkjent dato</t>
  </si>
  <si>
    <t>Navn på liste/gruppe</t>
  </si>
  <si>
    <t>NTBR</t>
  </si>
  <si>
    <t>Nei til bomring</t>
  </si>
  <si>
    <t>Sjekket av</t>
  </si>
  <si>
    <t>Innlandet</t>
  </si>
  <si>
    <t>Viken</t>
  </si>
  <si>
    <t>Ja</t>
  </si>
  <si>
    <t>Forenklet regelverk?</t>
  </si>
  <si>
    <t>SBLO</t>
  </si>
  <si>
    <t>Småbylista Orkland</t>
  </si>
  <si>
    <t>Orkland</t>
  </si>
  <si>
    <t>Trøndelag</t>
  </si>
  <si>
    <t>SFF</t>
  </si>
  <si>
    <t>Samenes folkeforbund</t>
  </si>
  <si>
    <t>Šiella</t>
  </si>
  <si>
    <t>SIEL</t>
  </si>
  <si>
    <t>BLANKE</t>
  </si>
  <si>
    <t>Blanke</t>
  </si>
  <si>
    <t>GDS_KFF</t>
  </si>
  <si>
    <t>Guovdageainnu Dálon searvi</t>
  </si>
  <si>
    <t>Johttisápmelaččaid listtu</t>
  </si>
  <si>
    <t>JV</t>
  </si>
  <si>
    <t>Jiehkkevárri</t>
  </si>
  <si>
    <t>Norske samers riksforbund/Samefolkets parti</t>
  </si>
  <si>
    <t>SAMI</t>
  </si>
  <si>
    <t>Sámieana</t>
  </si>
  <si>
    <t>SD_SIEL</t>
  </si>
  <si>
    <t>Samedemokratene og Šiella</t>
  </si>
  <si>
    <t>ANDRE</t>
  </si>
  <si>
    <t>Andre</t>
  </si>
  <si>
    <t>ANDRE2</t>
  </si>
  <si>
    <t>Andre2</t>
  </si>
  <si>
    <t>FLPS</t>
  </si>
  <si>
    <t>Feil kode for listen i 2017. Nå: FASTB</t>
  </si>
  <si>
    <t>Registrert i Sametingets register; Fikk FASTB ved en feil i 2017</t>
  </si>
  <si>
    <t>Østre valgkrets</t>
  </si>
  <si>
    <t>Ávjovári valgkrets</t>
  </si>
  <si>
    <t>Nordre valgkrets</t>
  </si>
  <si>
    <t>Gáisi valgkrets</t>
  </si>
  <si>
    <t>Vesthavet valgkrets</t>
  </si>
  <si>
    <t>Sørsamisk valgkrets</t>
  </si>
  <si>
    <t>Sør-Norge valgkrets</t>
  </si>
  <si>
    <t>Sametingsvalg</t>
  </si>
  <si>
    <t>Vestfold og Telemark</t>
  </si>
  <si>
    <t>Agder</t>
  </si>
  <si>
    <t>Vestland</t>
  </si>
  <si>
    <t>Troms og Finnmark</t>
  </si>
  <si>
    <t>Fjord</t>
  </si>
  <si>
    <t>Hustadvika</t>
  </si>
  <si>
    <t>Indre Østfold</t>
  </si>
  <si>
    <t>Nordre Follo</t>
  </si>
  <si>
    <t>Aurskog -Høland</t>
  </si>
  <si>
    <t>Lillestrøm</t>
  </si>
  <si>
    <t>Nes (Romerike)</t>
  </si>
  <si>
    <t>Nes (Hallingdal)</t>
  </si>
  <si>
    <t>Midt-Telemark</t>
  </si>
  <si>
    <t>Kinn</t>
  </si>
  <si>
    <t>Bjørnafjorden</t>
  </si>
  <si>
    <t>Alver</t>
  </si>
  <si>
    <t>Sunnfjord</t>
  </si>
  <si>
    <t>Stad</t>
  </si>
  <si>
    <t>Heim</t>
  </si>
  <si>
    <t>Nærøysund</t>
  </si>
  <si>
    <t>Senja</t>
  </si>
  <si>
    <t>Porsanger - Porsáŋgu - Porsanki </t>
  </si>
  <si>
    <t>NTB</t>
  </si>
  <si>
    <t>HOVE</t>
  </si>
  <si>
    <t>Hovelista</t>
  </si>
  <si>
    <t>Mottatt av</t>
  </si>
  <si>
    <t>STYR</t>
  </si>
  <si>
    <t>Hvaler Styrbord</t>
  </si>
  <si>
    <t>HE</t>
  </si>
  <si>
    <t>HA</t>
  </si>
  <si>
    <t>Heimlista</t>
  </si>
  <si>
    <t>Halsalista</t>
  </si>
  <si>
    <t>SELV</t>
  </si>
  <si>
    <t>Selvstendighetspartiet</t>
  </si>
  <si>
    <t>Kommentar</t>
  </si>
  <si>
    <t>DRP</t>
  </si>
  <si>
    <t>Det Rette Parti</t>
  </si>
  <si>
    <t>SAFOSA</t>
  </si>
  <si>
    <t>Sammen For Sarpsborg</t>
  </si>
  <si>
    <t>NLO</t>
  </si>
  <si>
    <t>Nærmiljølista Ottestad</t>
  </si>
  <si>
    <t>DSL</t>
  </si>
  <si>
    <t>Deanu Sámelistu - Samelista i Tana</t>
  </si>
  <si>
    <t>STT</t>
  </si>
  <si>
    <t>Smøla til Trøndelag</t>
  </si>
  <si>
    <t>BL</t>
  </si>
  <si>
    <t>BedreLarvik</t>
  </si>
  <si>
    <t>Karmøylista</t>
  </si>
  <si>
    <t>Tverrpolitisk liste for Fremskrittspartiet, Høyre og Venstre</t>
  </si>
  <si>
    <t>FRP_H_V</t>
  </si>
  <si>
    <t>KARLI</t>
  </si>
  <si>
    <t>NYKURS</t>
  </si>
  <si>
    <t>Ny Kurs</t>
  </si>
  <si>
    <t>FHF</t>
  </si>
  <si>
    <t>Fellesliste for Høyre og Fremskrittspartiet</t>
  </si>
  <si>
    <t>Hemnes Lista</t>
  </si>
  <si>
    <t>HSF</t>
  </si>
  <si>
    <t>Hemnes samfunnsdemokratiske folkeparti</t>
  </si>
  <si>
    <t>SDH</t>
  </si>
  <si>
    <t>Sosialdemokratene Hemnes</t>
  </si>
  <si>
    <t>TVLKSV</t>
  </si>
  <si>
    <t>ETL</t>
  </si>
  <si>
    <t>Evenes Tverrpolitiske Liste</t>
  </si>
  <si>
    <t>FOST</t>
  </si>
  <si>
    <t>Folkestyre</t>
  </si>
  <si>
    <t>FSVR</t>
  </si>
  <si>
    <t>Felleslista SV-Sosialistisk Venstreparti og RØDT</t>
  </si>
  <si>
    <t>AKSAM</t>
  </si>
  <si>
    <t>Ap og KrF samarbeidet</t>
  </si>
  <si>
    <t>NOML</t>
  </si>
  <si>
    <t>GL</t>
  </si>
  <si>
    <t>Gildeskållista</t>
  </si>
  <si>
    <t>SLI</t>
  </si>
  <si>
    <t>Setesdalslista</t>
  </si>
  <si>
    <t>XTRA</t>
  </si>
  <si>
    <t>Xtra-lista</t>
  </si>
  <si>
    <t>HLI</t>
  </si>
  <si>
    <t>SVMDG</t>
  </si>
  <si>
    <t>SV - Sosialistisk Venstreparti og Miljøpartiet De Grønne</t>
  </si>
  <si>
    <t>HBY</t>
  </si>
  <si>
    <t>Herøy Bygdeliste</t>
  </si>
  <si>
    <t>SOK</t>
  </si>
  <si>
    <t>Sokndal Listo</t>
  </si>
  <si>
    <t>FH_V</t>
  </si>
  <si>
    <t>GRB</t>
  </si>
  <si>
    <t>Grue Bygdeliste</t>
  </si>
  <si>
    <t>Status</t>
  </si>
  <si>
    <t>Til godkjenning</t>
  </si>
  <si>
    <t>Ikke registrert</t>
  </si>
  <si>
    <t>Mottatt brukerstøtte</t>
  </si>
  <si>
    <t>BYOGLAND</t>
  </si>
  <si>
    <t>BOF</t>
  </si>
  <si>
    <t>BYGDS</t>
  </si>
  <si>
    <t>BVS</t>
  </si>
  <si>
    <t>Bygdelista Våler i Solør</t>
  </si>
  <si>
    <t>BIA</t>
  </si>
  <si>
    <t>Bygdelista i Austrheim</t>
  </si>
  <si>
    <t>FOLKEL</t>
  </si>
  <si>
    <t>Folkelista</t>
  </si>
  <si>
    <t>FO</t>
  </si>
  <si>
    <t>Folkelista for Etnedal</t>
  </si>
  <si>
    <t>FRBBL</t>
  </si>
  <si>
    <t>Hå-lista</t>
  </si>
  <si>
    <t>SE_H_KRF</t>
  </si>
  <si>
    <t>HKRFV</t>
  </si>
  <si>
    <t>Høyre, Kristelig folkeparti og Venstre</t>
  </si>
  <si>
    <t>INT</t>
  </si>
  <si>
    <t>Intelligenspartiet</t>
  </si>
  <si>
    <t>KLIF</t>
  </si>
  <si>
    <t>LL</t>
  </si>
  <si>
    <t>Lofotlista (ja til kommunesammenslåing)</t>
  </si>
  <si>
    <t>NAB</t>
  </si>
  <si>
    <t>NB</t>
  </si>
  <si>
    <t>Nye Bygdelista</t>
  </si>
  <si>
    <t>RS</t>
  </si>
  <si>
    <t>Røst Samarbeidsliste</t>
  </si>
  <si>
    <t>SRSF</t>
  </si>
  <si>
    <t>SP_U</t>
  </si>
  <si>
    <t>SFB</t>
  </si>
  <si>
    <t>Sammen for Bamble</t>
  </si>
  <si>
    <t>SELI</t>
  </si>
  <si>
    <t>Sentrumslista</t>
  </si>
  <si>
    <t>TPSL</t>
  </si>
  <si>
    <t>Tverrpolitisk seniorliste</t>
  </si>
  <si>
    <t>Utsira Bygdeliste</t>
  </si>
  <si>
    <t>VEGA</t>
  </si>
  <si>
    <t>Vegalista</t>
  </si>
  <si>
    <t>V_MDG</t>
  </si>
  <si>
    <t>Venstre/ Miljøpartiet De Grønne</t>
  </si>
  <si>
    <t>VOLDA</t>
  </si>
  <si>
    <t>Volda-lista</t>
  </si>
  <si>
    <t>Tidligere Rygge kommune</t>
  </si>
  <si>
    <t>Tidligere Røyken kommune</t>
  </si>
  <si>
    <t>Tidligere Sande kommune</t>
  </si>
  <si>
    <t>Tidligere Lardal kommune</t>
  </si>
  <si>
    <t>Tidligere Hof kommune</t>
  </si>
  <si>
    <t>Tidligere Re kommune</t>
  </si>
  <si>
    <t>Tidligere Stokke kommune</t>
  </si>
  <si>
    <t>Tidligere Nøtterøy kommune</t>
  </si>
  <si>
    <t>Tidligere Kvalsund kommune</t>
  </si>
  <si>
    <t>Tidligere Tjøme kommune</t>
  </si>
  <si>
    <t>Tidligere Søgne kommune</t>
  </si>
  <si>
    <t>Tidligere Forsand kommune</t>
  </si>
  <si>
    <t>Tidligere Audnedal kommune</t>
  </si>
  <si>
    <t>Tidligere Rennesøy kommune</t>
  </si>
  <si>
    <t>Tidligere Odda kommune</t>
  </si>
  <si>
    <t>Tidligere Fusa kommune</t>
  </si>
  <si>
    <t>Tidligere Os kommune</t>
  </si>
  <si>
    <t>Tidligere Meland kommune</t>
  </si>
  <si>
    <t>Tidligere Fjell kommune</t>
  </si>
  <si>
    <t>Tidligere Radøy kommune</t>
  </si>
  <si>
    <t>Tidligere Flora kommune</t>
  </si>
  <si>
    <t>Tidligere Ørskog kommune</t>
  </si>
  <si>
    <t>Tidligere Balestrand kommune</t>
  </si>
  <si>
    <t>Tidligere Gaular kommune</t>
  </si>
  <si>
    <t>Tidligere Vågsøy kommune</t>
  </si>
  <si>
    <t>Tidligere Norddal kommune</t>
  </si>
  <si>
    <t>Tidligere Haram kommune</t>
  </si>
  <si>
    <t>Tidligere Sandøy kommune</t>
  </si>
  <si>
    <t>Tidligere Selje kommune</t>
  </si>
  <si>
    <t>Tidligere Bjugn kommune</t>
  </si>
  <si>
    <t>Tidligere Nesset kommune</t>
  </si>
  <si>
    <t>Tidligere Midsund kommune</t>
  </si>
  <si>
    <t>Tidligere Frei kommune (før 2008)</t>
  </si>
  <si>
    <t>Tidligere Halsa kommune</t>
  </si>
  <si>
    <t>Tidligere Tustna kommune (før2006)</t>
  </si>
  <si>
    <t>Tidligere Hemne kommune</t>
  </si>
  <si>
    <t>Tidligere Agdenes kommune</t>
  </si>
  <si>
    <t>Tidligere Rissa kommune</t>
  </si>
  <si>
    <t>Tidligere Roan kommune</t>
  </si>
  <si>
    <t>Tidligere Meldal kommune</t>
  </si>
  <si>
    <t>Tidligere Orkdal kommune</t>
  </si>
  <si>
    <t>Tidligere Mosvik kommune</t>
  </si>
  <si>
    <t>Tidligere Verran kommune</t>
  </si>
  <si>
    <t>Tidligere Fosnes kommune</t>
  </si>
  <si>
    <t>Tidligere Skjerstad kommune (før 2005)</t>
  </si>
  <si>
    <t>Tidligere Tysfjord kommune</t>
  </si>
  <si>
    <t>Tidligere Ballangen kommune</t>
  </si>
  <si>
    <t>Tidligere Bjarkøy kommune (før 2011)</t>
  </si>
  <si>
    <t>Tidligere Tranøy kommune</t>
  </si>
  <si>
    <t>Tidligere Torsken kommune</t>
  </si>
  <si>
    <t>Tidligere Berg kommune</t>
  </si>
  <si>
    <t>Tidligere Lenvik kommune</t>
  </si>
  <si>
    <t>Nei til bompenger i Tromsø</t>
  </si>
  <si>
    <t>FSVRØ</t>
  </si>
  <si>
    <t>SV - Sosialistisk Venstreparti og Rødt</t>
  </si>
  <si>
    <t>Samlingslista, SP og uavhengige</t>
  </si>
  <si>
    <t>PTE</t>
  </si>
  <si>
    <t>Pensjonistpartiet – Team Elverum</t>
  </si>
  <si>
    <t>SOLIB</t>
  </si>
  <si>
    <t>Sosialliberalt Parti</t>
  </si>
  <si>
    <t>HKV</t>
  </si>
  <si>
    <t>TVG</t>
  </si>
  <si>
    <t>Tverrpolitisk liste for Gratangen</t>
  </si>
  <si>
    <t>FRPSIR</t>
  </si>
  <si>
    <t>Fremskrittspartiet og Sirdalslisten</t>
  </si>
  <si>
    <t>By og land - Tverrpolitisk liste</t>
  </si>
  <si>
    <t>BIN</t>
  </si>
  <si>
    <t>Bindalslista</t>
  </si>
  <si>
    <t>FOLI</t>
  </si>
  <si>
    <t xml:space="preserve">Nannestad Bygdeliste </t>
  </si>
  <si>
    <t>Selbu Høyre og Selbu KrF</t>
  </si>
  <si>
    <t>FH</t>
  </si>
  <si>
    <t>Framtida i Holtålen</t>
  </si>
  <si>
    <t>Folkets Røst By- og Bygdeliste</t>
  </si>
  <si>
    <t>KVB</t>
  </si>
  <si>
    <t>Kvænangen Bygdeliste</t>
  </si>
  <si>
    <t>HFRP</t>
  </si>
  <si>
    <t>Høyre og Fremskrittspartiet</t>
  </si>
  <si>
    <t>TFFHK</t>
  </si>
  <si>
    <t>Tverrpolitisk Folkeliste For Hele Kristiansand</t>
  </si>
  <si>
    <t>APSPKL</t>
  </si>
  <si>
    <t>Arbeiderpartiet-Senterpartiet-Kvitsøylisten</t>
  </si>
  <si>
    <t>Liste for Rødt, Senterpartiet og partiuavhengige fiskere</t>
  </si>
  <si>
    <t>FLKRFFB</t>
  </si>
  <si>
    <t>Felleslista Kristelig folkeparti/Frie borgerlige</t>
  </si>
  <si>
    <t>SVRT</t>
  </si>
  <si>
    <t>Fellesliste Sosialistisk Venstreparti og Rødt</t>
  </si>
  <si>
    <t>KF</t>
  </si>
  <si>
    <t>Karlsøy Fellesliste</t>
  </si>
  <si>
    <t>SENTLI</t>
  </si>
  <si>
    <t>NORM</t>
  </si>
  <si>
    <t>SENJA</t>
  </si>
  <si>
    <t>Senjalista</t>
  </si>
  <si>
    <t>Koder tatt i bruk etter 1. januar 2021</t>
  </si>
  <si>
    <t>Flere</t>
  </si>
  <si>
    <t>Industri- og næringspartiet</t>
  </si>
  <si>
    <t>Sentrum</t>
  </si>
  <si>
    <t>Partiet Sentrum</t>
  </si>
  <si>
    <t>INP</t>
  </si>
  <si>
    <t>PS</t>
  </si>
  <si>
    <t>- Legg inn partikoden du ønsker å bruke i det grå feltet over</t>
  </si>
  <si>
    <t>- Status for koden kommer til høyre</t>
  </si>
  <si>
    <t>- Detaljer om hvor partikoden er benyttet tidligere kommer i tabellen under</t>
  </si>
  <si>
    <t>Fylkeskommune</t>
  </si>
  <si>
    <t>Valgdistrikt</t>
  </si>
  <si>
    <t>Ikke relevant</t>
  </si>
  <si>
    <t>ITX saksnr</t>
  </si>
  <si>
    <t>Herman</t>
  </si>
  <si>
    <t>Tonje</t>
  </si>
  <si>
    <t>Østfold</t>
  </si>
  <si>
    <t>Akershus</t>
  </si>
  <si>
    <t>Hedmark</t>
  </si>
  <si>
    <t>Oppland</t>
  </si>
  <si>
    <t>Buskerud</t>
  </si>
  <si>
    <t>Telemark</t>
  </si>
  <si>
    <t>Aust-Agder</t>
  </si>
  <si>
    <t>Vest-Agder</t>
  </si>
  <si>
    <t>Hordaland</t>
  </si>
  <si>
    <t>Sogn og Fjordane</t>
  </si>
  <si>
    <t>Sør-Trøndelag</t>
  </si>
  <si>
    <t>Nord-Trøndelag</t>
  </si>
  <si>
    <t>Troms</t>
  </si>
  <si>
    <t>Finnmark</t>
  </si>
  <si>
    <t>Type geografi</t>
  </si>
  <si>
    <t>Valghendelse</t>
  </si>
  <si>
    <t>Stortingsvalg</t>
  </si>
  <si>
    <t>Fylke</t>
  </si>
  <si>
    <t>Fylkestingsvalg</t>
  </si>
  <si>
    <t>Valgkrets</t>
  </si>
  <si>
    <t>Kommunestyrevalg</t>
  </si>
  <si>
    <t>Alle</t>
  </si>
  <si>
    <t>Hele landet</t>
  </si>
  <si>
    <t>GP</t>
  </si>
  <si>
    <t>GEN</t>
  </si>
  <si>
    <t>GENE</t>
  </si>
  <si>
    <t>GT</t>
  </si>
  <si>
    <t>Generasjonspartiet</t>
  </si>
  <si>
    <t>AAN</t>
  </si>
  <si>
    <t>Alliansen - Alternativ for Norge</t>
  </si>
  <si>
    <t>Nei</t>
  </si>
  <si>
    <t>PF</t>
  </si>
  <si>
    <t>Pasientfokus</t>
  </si>
  <si>
    <t>NBO</t>
  </si>
  <si>
    <t>Nye Borgerlige</t>
  </si>
  <si>
    <t>NBR</t>
  </si>
  <si>
    <t>RN</t>
  </si>
  <si>
    <t>Redd Naturen</t>
  </si>
  <si>
    <t>Registrert i Partiregisteret. Vern opphører 16.02.2025. Nytt navn: SV - Sosialistisk Venstreparti</t>
  </si>
  <si>
    <t>Folkets Parti FNB</t>
  </si>
  <si>
    <t>Folkets Parti</t>
  </si>
  <si>
    <t>Registrert i Partiregisteret. Vern opphører 28.12.2025. Nytt navn: Folkets Parti</t>
  </si>
  <si>
    <t>Registrert i Partiregisteret. Vern opphører 26.08.2026. Nytt navn: Folkets Parti</t>
  </si>
  <si>
    <t>Kommune/fylke/valgdistrikt</t>
  </si>
  <si>
    <t>Registrert i Partiregisteret. Vern opphører 16.02.2025</t>
  </si>
  <si>
    <t>Kun 2019-valget</t>
  </si>
  <si>
    <t>F.o.m. 2023-valget</t>
  </si>
  <si>
    <t>Vestfold</t>
  </si>
  <si>
    <t>Aurskog-Høland</t>
  </si>
  <si>
    <t>Nes</t>
  </si>
  <si>
    <t>Nesbyen</t>
  </si>
  <si>
    <t>Dielddanuorri - Tjeldsund</t>
  </si>
  <si>
    <t>Hammerfest - Hámmerfeasta</t>
  </si>
  <si>
    <t>- Du kan enten skrive inn koden selv eller velge fra nedtrekksmenyen</t>
  </si>
  <si>
    <t>Norgesdemokratene</t>
  </si>
  <si>
    <t>Registrert i Partiregisteret. Vern opphører 04.01.2027. Nytt navn: Norgesdemokratene</t>
  </si>
  <si>
    <t>Registrert i Partiregisteret. Vern opphører 08.12.2026. Nytt navn: Konservativt</t>
  </si>
  <si>
    <t>Konservativt</t>
  </si>
  <si>
    <t>Partiet De Kristne</t>
  </si>
  <si>
    <t>Registrert i Partiregisteret. Tidligere Partiet De Kristne</t>
  </si>
  <si>
    <t>Registrert i Partiregisteret. Tidligere Folkeaksjonen Nei til mer bompenger</t>
  </si>
  <si>
    <t>Registrert i Partiregisteret. Tidligere Demokratene</t>
  </si>
  <si>
    <t>Registrert i Partiregisteret. Tidligere: Partiet De Kristne</t>
  </si>
  <si>
    <t>Registrert i Partiregisteret. Tidligere: Demokratene</t>
  </si>
  <si>
    <t>Registrert i Partiregisteret. Tidligere: Folkeaksjonen Nei til mer bompenger</t>
  </si>
  <si>
    <t>Partikoderegisteret er oppdatert pr. 11. januar 2023</t>
  </si>
  <si>
    <t>Partikoderegisteret er oppdatert pr. 11. januar 2023.</t>
  </si>
  <si>
    <t>Norgespartiet</t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</si>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</sst>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name val="Calibri"/>
      <family val="2"/>
      <scheme val="minor"/>
    </font>
    <font>
      <sz val="10"/>
      <color rgb="FF555555"/>
      <name val="Arial"/>
      <family val="2"/>
    </font>
    <font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3" borderId="0" xfId="0" applyFont="1" applyFill="1" applyProtection="1">
      <protection hidden="1"/>
    </xf>
    <xf numFmtId="0" fontId="1" fillId="3" borderId="0" xfId="0" applyFont="1" applyFill="1" applyProtection="1">
      <protection hidden="1"/>
    </xf>
    <xf numFmtId="0" fontId="1" fillId="3" borderId="0" xfId="0" applyFont="1" applyFill="1" applyAlignment="1" applyProtection="1">
      <alignment horizontal="right"/>
      <protection hidden="1"/>
    </xf>
    <xf numFmtId="0" fontId="1" fillId="3" borderId="0" xfId="0" quotePrefix="1" applyFont="1" applyFill="1" applyProtection="1">
      <protection hidden="1"/>
    </xf>
    <xf numFmtId="0" fontId="2" fillId="3" borderId="0" xfId="0" applyFont="1" applyFill="1" applyProtection="1">
      <protection hidden="1"/>
    </xf>
    <xf numFmtId="0" fontId="2" fillId="4" borderId="1" xfId="0" applyFont="1" applyFill="1" applyBorder="1" applyProtection="1">
      <protection hidden="1"/>
    </xf>
    <xf numFmtId="0" fontId="1" fillId="3" borderId="2" xfId="0" applyFont="1" applyFill="1" applyBorder="1" applyProtection="1">
      <protection hidden="1"/>
    </xf>
    <xf numFmtId="164" fontId="1" fillId="3" borderId="2" xfId="0" applyNumberFormat="1" applyFont="1" applyFill="1" applyBorder="1" applyProtection="1">
      <protection hidden="1"/>
    </xf>
    <xf numFmtId="0" fontId="1" fillId="3" borderId="2" xfId="0" applyFont="1" applyFill="1" applyBorder="1" applyAlignment="1" applyProtection="1">
      <alignment wrapText="1"/>
      <protection hidden="1"/>
    </xf>
    <xf numFmtId="0" fontId="1" fillId="3" borderId="4" xfId="0" applyFont="1" applyFill="1" applyBorder="1" applyProtection="1">
      <protection hidden="1"/>
    </xf>
    <xf numFmtId="164" fontId="1" fillId="3" borderId="4" xfId="0" applyNumberFormat="1" applyFont="1" applyFill="1" applyBorder="1" applyProtection="1">
      <protection hidden="1"/>
    </xf>
    <xf numFmtId="0" fontId="1" fillId="3" borderId="4" xfId="0" applyFont="1" applyFill="1" applyBorder="1" applyAlignment="1" applyProtection="1">
      <alignment wrapText="1"/>
      <protection hidden="1"/>
    </xf>
    <xf numFmtId="0" fontId="6" fillId="3" borderId="0" xfId="0" applyFont="1" applyFill="1" applyProtection="1">
      <protection hidden="1"/>
    </xf>
    <xf numFmtId="0" fontId="1" fillId="3" borderId="4" xfId="0" applyFont="1" applyFill="1" applyBorder="1" applyAlignment="1" applyProtection="1">
      <alignment horizontal="left"/>
      <protection hidden="1"/>
    </xf>
    <xf numFmtId="0" fontId="7" fillId="0" borderId="0" xfId="0" applyFont="1"/>
    <xf numFmtId="0" fontId="1" fillId="3" borderId="0" xfId="0" applyFont="1" applyFill="1" applyAlignment="1" applyProtection="1">
      <alignment wrapText="1"/>
      <protection hidden="1"/>
    </xf>
    <xf numFmtId="0" fontId="2" fillId="4" borderId="1" xfId="0" applyFont="1" applyFill="1" applyBorder="1" applyAlignment="1" applyProtection="1">
      <alignment wrapText="1"/>
      <protection hidden="1"/>
    </xf>
    <xf numFmtId="0" fontId="9" fillId="3" borderId="0" xfId="0" applyFont="1" applyFill="1" applyProtection="1">
      <protection hidden="1"/>
    </xf>
    <xf numFmtId="0" fontId="5" fillId="2" borderId="3" xfId="0" applyFont="1" applyFill="1" applyBorder="1" applyAlignment="1" applyProtection="1">
      <alignment wrapText="1"/>
      <protection locked="0"/>
    </xf>
    <xf numFmtId="0" fontId="5" fillId="2" borderId="3" xfId="0" applyFont="1" applyFill="1" applyBorder="1" applyProtection="1">
      <protection locked="0"/>
    </xf>
    <xf numFmtId="0" fontId="10" fillId="0" borderId="0" xfId="0" applyFont="1"/>
    <xf numFmtId="164" fontId="10" fillId="0" borderId="0" xfId="0" applyNumberFormat="1" applyFont="1"/>
    <xf numFmtId="164" fontId="1" fillId="3" borderId="0" xfId="0" applyNumberFormat="1" applyFont="1" applyFill="1" applyProtection="1">
      <protection hidden="1"/>
    </xf>
    <xf numFmtId="0" fontId="1" fillId="3" borderId="0" xfId="0" quotePrefix="1" applyFont="1" applyFill="1" applyAlignment="1" applyProtection="1">
      <alignment wrapText="1"/>
      <protection hidden="1"/>
    </xf>
    <xf numFmtId="14" fontId="0" fillId="0" borderId="0" xfId="0" applyNumberFormat="1"/>
    <xf numFmtId="0" fontId="2" fillId="0" borderId="0" xfId="0" applyFont="1"/>
    <xf numFmtId="0" fontId="12" fillId="3" borderId="4" xfId="0" applyFont="1" applyFill="1" applyBorder="1" applyProtection="1">
      <protection hidden="1"/>
    </xf>
    <xf numFmtId="49" fontId="0" fillId="0" borderId="0" xfId="0" applyNumberFormat="1"/>
    <xf numFmtId="0" fontId="0" fillId="0" borderId="0" xfId="0" applyAlignment="1">
      <alignment wrapText="1"/>
    </xf>
    <xf numFmtId="0" fontId="13" fillId="0" borderId="0" xfId="0" applyFont="1"/>
    <xf numFmtId="0" fontId="7" fillId="5" borderId="1" xfId="0" applyFont="1" applyFill="1" applyBorder="1" applyAlignment="1">
      <alignment wrapText="1"/>
    </xf>
    <xf numFmtId="49" fontId="14" fillId="0" borderId="0" xfId="0" applyNumberFormat="1" applyFont="1"/>
    <xf numFmtId="0" fontId="15" fillId="3" borderId="0" xfId="0" applyFont="1" applyFill="1" applyProtection="1">
      <protection hidden="1"/>
    </xf>
    <xf numFmtId="0" fontId="2" fillId="4" borderId="1" xfId="0" applyFont="1" applyFill="1" applyBorder="1" applyProtection="1">
      <protection hidden="1"/>
    </xf>
    <xf numFmtId="0" fontId="0" fillId="0" borderId="1" xfId="0" applyBorder="1" applyProtection="1">
      <protection hidden="1"/>
    </xf>
    <xf numFmtId="0" fontId="11" fillId="3" borderId="0" xfId="1" applyFont="1" applyFill="1" applyAlignment="1" applyProtection="1">
      <protection hidden="1"/>
    </xf>
    <xf numFmtId="0" fontId="11" fillId="0" borderId="0" xfId="1" applyFont="1" applyAlignment="1"/>
    <xf numFmtId="0" fontId="2" fillId="3" borderId="5" xfId="0" applyFont="1" applyFill="1" applyBorder="1" applyProtection="1">
      <protection hidden="1"/>
    </xf>
    <xf numFmtId="0" fontId="0" fillId="0" borderId="7" xfId="0" applyBorder="1"/>
    <xf numFmtId="0" fontId="2" fillId="4" borderId="1" xfId="0" applyFont="1" applyFill="1" applyBorder="1" applyAlignment="1" applyProtection="1">
      <alignment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2" fillId="3" borderId="2" xfId="0" applyFont="1" applyFill="1" applyBorder="1" applyProtection="1">
      <protection hidden="1"/>
    </xf>
    <xf numFmtId="0" fontId="0" fillId="0" borderId="2" xfId="0" applyBorder="1"/>
    <xf numFmtId="0" fontId="2" fillId="3" borderId="5" xfId="0" applyFont="1" applyFill="1" applyBorder="1" applyAlignment="1" applyProtection="1">
      <alignment wrapText="1"/>
      <protection hidden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</cellXfs>
  <cellStyles count="2">
    <cellStyle name="Hyperkobling" xfId="1" builtinId="8"/>
    <cellStyle name="Normal" xfId="0" builtinId="0"/>
  </cellStyles>
  <dxfs count="11">
    <dxf>
      <font>
        <color rgb="FFA27800"/>
      </font>
      <fill>
        <patternFill>
          <bgColor rgb="FFFFFF00"/>
        </patternFill>
      </fill>
    </dxf>
    <dxf>
      <font>
        <color auto="1"/>
      </font>
      <fill>
        <patternFill>
          <bgColor rgb="FFFF5050"/>
        </patternFill>
      </fill>
    </dxf>
    <dxf>
      <font>
        <color rgb="FFA278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0.59996337778862885"/>
      </font>
    </dxf>
    <dxf>
      <font>
        <color theme="0"/>
      </font>
    </dxf>
    <dxf>
      <font>
        <color theme="4" tint="0.59996337778862885"/>
      </font>
    </dxf>
    <dxf>
      <font>
        <color theme="4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A27800"/>
      <color rgb="FFFFFF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showRowColHeaders="0" tabSelected="1" workbookViewId="0">
      <selection activeCell="I5" sqref="I5"/>
    </sheetView>
  </sheetViews>
  <sheetFormatPr baseColWidth="10" defaultColWidth="11.453125" defaultRowHeight="18.5" x14ac:dyDescent="0.45"/>
  <cols>
    <col min="1" max="1" width="5.7265625" style="7" customWidth="1"/>
    <col min="2" max="2" width="11.453125" style="7" hidden="1" customWidth="1"/>
    <col min="3" max="3" width="13.81640625" style="7" customWidth="1"/>
    <col min="4" max="4" width="29.81640625" style="7" hidden="1" customWidth="1"/>
    <col min="5" max="8" width="14.26953125" style="7" hidden="1" customWidth="1"/>
    <col min="9" max="9" width="52.26953125" style="7" customWidth="1"/>
    <col min="10" max="10" width="7.1796875" style="7" customWidth="1"/>
    <col min="11" max="11" width="62.54296875" style="7" customWidth="1"/>
    <col min="12" max="12" width="25.54296875" style="7" customWidth="1"/>
    <col min="13" max="13" width="47.54296875" style="7" customWidth="1"/>
    <col min="14" max="16384" width="11.453125" style="7"/>
  </cols>
  <sheetData>
    <row r="1" spans="1:13" ht="21" x14ac:dyDescent="0.5">
      <c r="A1" s="6" t="s">
        <v>1318</v>
      </c>
    </row>
    <row r="2" spans="1:13" x14ac:dyDescent="0.45">
      <c r="A2" s="41" t="s">
        <v>1317</v>
      </c>
      <c r="B2" s="42"/>
      <c r="C2" s="42"/>
      <c r="D2" s="42"/>
      <c r="E2" s="42"/>
      <c r="F2" s="42"/>
      <c r="G2" s="42"/>
      <c r="H2" s="42"/>
      <c r="I2" s="42"/>
    </row>
    <row r="4" spans="1:13" ht="19" thickBot="1" x14ac:dyDescent="0.5">
      <c r="I4" s="10" t="s">
        <v>1316</v>
      </c>
      <c r="K4" s="10" t="s">
        <v>952</v>
      </c>
    </row>
    <row r="5" spans="1:13" ht="21.5" thickBot="1" x14ac:dyDescent="0.55000000000000004">
      <c r="C5" s="8"/>
      <c r="D5" s="7" t="str">
        <f>IF(I5="","",VLOOKUP(I5,Kodeliste!A:G,2,FALSE))</f>
        <v/>
      </c>
      <c r="I5" s="25"/>
      <c r="K5" s="43" t="str">
        <f>IFERROR(D5,"LEDIG KODE")</f>
        <v/>
      </c>
      <c r="L5" s="44"/>
      <c r="M5" s="18" t="str">
        <f>IF(I5="","",IF(K5="LEDIG KODE",""," Koden kan ikke benyttes til nytt parti/liste"))</f>
        <v/>
      </c>
    </row>
    <row r="6" spans="1:13" ht="19" thickBot="1" x14ac:dyDescent="0.5">
      <c r="C6" s="8"/>
      <c r="D6" s="7" t="str">
        <f>IF(I5="","",VLOOKUP(I5,Kodeliste!A:F,6))</f>
        <v/>
      </c>
      <c r="I6" s="9"/>
      <c r="J6" s="9"/>
      <c r="K6" s="43" t="str">
        <f>IF(K5="LEDIG KODE","",IFERROR(D6,""))</f>
        <v/>
      </c>
      <c r="L6" s="44"/>
    </row>
    <row r="7" spans="1:13" x14ac:dyDescent="0.45">
      <c r="J7" s="9"/>
    </row>
    <row r="8" spans="1:13" x14ac:dyDescent="0.45">
      <c r="J8" s="9"/>
    </row>
    <row r="9" spans="1:13" x14ac:dyDescent="0.45">
      <c r="C9" s="10" t="s">
        <v>1306</v>
      </c>
    </row>
    <row r="10" spans="1:13" x14ac:dyDescent="0.45">
      <c r="C10" s="11" t="s">
        <v>505</v>
      </c>
      <c r="D10" s="11" t="s">
        <v>1297</v>
      </c>
      <c r="E10" s="11" t="s">
        <v>1298</v>
      </c>
      <c r="F10" s="11" t="s">
        <v>1299</v>
      </c>
      <c r="G10" s="11" t="s">
        <v>1307</v>
      </c>
      <c r="H10" s="11" t="s">
        <v>1300</v>
      </c>
      <c r="I10" s="11" t="s">
        <v>1296</v>
      </c>
      <c r="J10" s="39" t="s">
        <v>1295</v>
      </c>
      <c r="K10" s="40"/>
      <c r="L10" s="11" t="s">
        <v>1311</v>
      </c>
      <c r="M10" s="11" t="s">
        <v>507</v>
      </c>
    </row>
    <row r="11" spans="1:13" ht="19" thickBot="1" x14ac:dyDescent="0.5">
      <c r="B11" s="7" t="str">
        <f>IF(I5="","",VLOOKUP(I5,Kodeliste!A:F,1,FALSE))</f>
        <v/>
      </c>
      <c r="C11" s="15" t="str">
        <f>IFERROR(B11,"")</f>
        <v/>
      </c>
      <c r="D11" s="15" t="str">
        <f>IF(I5="","",VLOOKUP(I5,Kodeliste!A:G,2,FALSE))</f>
        <v/>
      </c>
      <c r="E11" s="16" t="str">
        <f>IF(I5="","",VLOOKUP(I5,Kodeliste!A:F,4,FALSE))</f>
        <v/>
      </c>
      <c r="F11" s="15" t="str">
        <f>IF(I5="","",VLOOKUP(E11,Geografi!A:E,2,FALSE))</f>
        <v/>
      </c>
      <c r="G11" s="15" t="str">
        <f>IF(I5="","",VLOOKUP(I5,Kodeliste!A:F,5,FALSE))</f>
        <v/>
      </c>
      <c r="H11" s="15" t="str">
        <f>IF(I5="","",VLOOKUP(E11,Geografi!A:E,3,FALSE))</f>
        <v/>
      </c>
      <c r="I11" s="17" t="str">
        <f>IFERROR(D11,"")</f>
        <v/>
      </c>
      <c r="J11" s="16" t="str">
        <f>IFERROR(E11,"")</f>
        <v/>
      </c>
      <c r="K11" s="15" t="str">
        <f>IFERROR(F11,"")</f>
        <v/>
      </c>
      <c r="L11" s="19" t="str">
        <f>IFERROR(G11,"")</f>
        <v/>
      </c>
      <c r="M11" s="32" t="str">
        <f>IFERROR(H11,"")</f>
        <v/>
      </c>
    </row>
    <row r="14" spans="1:13" x14ac:dyDescent="0.45">
      <c r="C14" s="23" t="s">
        <v>1336</v>
      </c>
    </row>
    <row r="15" spans="1:13" x14ac:dyDescent="0.45">
      <c r="C15" s="9" t="s">
        <v>1638</v>
      </c>
    </row>
    <row r="16" spans="1:13" x14ac:dyDescent="0.45">
      <c r="C16" s="9" t="s">
        <v>1700</v>
      </c>
    </row>
    <row r="17" spans="3:3" x14ac:dyDescent="0.45">
      <c r="C17" s="9" t="s">
        <v>1639</v>
      </c>
    </row>
    <row r="18" spans="3:3" x14ac:dyDescent="0.45">
      <c r="C18" s="9" t="s">
        <v>1640</v>
      </c>
    </row>
    <row r="20" spans="3:3" x14ac:dyDescent="0.45">
      <c r="C20" s="38" t="s">
        <v>1712</v>
      </c>
    </row>
  </sheetData>
  <sheetProtection sheet="1" objects="1" scenarios="1"/>
  <mergeCells count="4">
    <mergeCell ref="J10:K10"/>
    <mergeCell ref="A2:I2"/>
    <mergeCell ref="K5:L5"/>
    <mergeCell ref="K6:L6"/>
  </mergeCells>
  <conditionalFormatting sqref="B11 D11:H11">
    <cfRule type="cellIs" dxfId="10" priority="6" operator="equal">
      <formula>0</formula>
    </cfRule>
  </conditionalFormatting>
  <conditionalFormatting sqref="C11">
    <cfRule type="cellIs" dxfId="9" priority="4" operator="equal">
      <formula>0</formula>
    </cfRule>
  </conditionalFormatting>
  <conditionalFormatting sqref="K11:L11">
    <cfRule type="cellIs" dxfId="8" priority="3" operator="equal">
      <formula>0</formula>
    </cfRule>
  </conditionalFormatting>
  <conditionalFormatting sqref="C11:I11 K11:L11">
    <cfRule type="cellIs" dxfId="7" priority="2" operator="equal">
      <formula>0</formula>
    </cfRule>
  </conditionalFormatting>
  <conditionalFormatting sqref="M11">
    <cfRule type="cellIs" dxfId="6" priority="1" operator="equal">
      <formula>0</formula>
    </cfRule>
  </conditionalFormatting>
  <hyperlinks>
    <hyperlink ref="A2:I2" location="Partinavn!I5" display="Oppslag på parti-/ listenavn" xr:uid="{00000000-0004-0000-0000-000000000000}"/>
  </hyperlink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Title="Ikke benyttet kode" error="Koden er ikke benyttet før 2023 og kan tas i bruk dersom den ikke allerede er tatt i bruk til årets valg. Valgdirektoratet kontrollerer dette." xr:uid="{00000000-0002-0000-0000-000000000000}">
          <x14:formula1>
            <xm:f>Kodeliste!$A$2:$A$607</xm:f>
          </x14:formula1>
          <xm:sqref>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68"/>
  <sheetViews>
    <sheetView showRowColHeaders="0" workbookViewId="0">
      <selection activeCell="L5" sqref="L5"/>
    </sheetView>
  </sheetViews>
  <sheetFormatPr baseColWidth="10" defaultColWidth="11.453125" defaultRowHeight="18.5" x14ac:dyDescent="0.45"/>
  <cols>
    <col min="1" max="1" width="5.7265625" style="7" customWidth="1"/>
    <col min="2" max="2" width="11.453125" style="7" hidden="1" customWidth="1"/>
    <col min="3" max="3" width="13.81640625" style="7" customWidth="1"/>
    <col min="4" max="4" width="7.453125" style="7" hidden="1" customWidth="1"/>
    <col min="5" max="5" width="29.81640625" style="7" hidden="1" customWidth="1"/>
    <col min="6" max="11" width="14.26953125" style="7" hidden="1" customWidth="1"/>
    <col min="12" max="12" width="66.7265625" style="7" customWidth="1"/>
    <col min="13" max="13" width="7.1796875" style="7" customWidth="1"/>
    <col min="14" max="14" width="42" style="7" customWidth="1"/>
    <col min="15" max="15" width="18.54296875" style="7" bestFit="1" customWidth="1"/>
    <col min="16" max="16" width="53" style="7" customWidth="1"/>
    <col min="17" max="16384" width="11.453125" style="7"/>
  </cols>
  <sheetData>
    <row r="1" spans="1:16" ht="21" x14ac:dyDescent="0.5">
      <c r="A1" s="6" t="s">
        <v>1305</v>
      </c>
    </row>
    <row r="2" spans="1:16" x14ac:dyDescent="0.45">
      <c r="A2" s="41" t="s">
        <v>1319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4" spans="1:16" ht="19" thickBot="1" x14ac:dyDescent="0.5">
      <c r="C4" s="8"/>
      <c r="L4" s="7" t="s">
        <v>1301</v>
      </c>
      <c r="N4" s="7" t="s">
        <v>1302</v>
      </c>
    </row>
    <row r="5" spans="1:16" ht="21.5" thickBot="1" x14ac:dyDescent="0.55000000000000004">
      <c r="C5" s="8"/>
      <c r="E5" s="7" t="str">
        <f>IF(L5="","",VLOOKUP(L5,Partiliste!A:Z,26,FALSE))</f>
        <v/>
      </c>
      <c r="L5" s="24"/>
      <c r="N5" s="49" t="str">
        <f>IFERROR(E5,"Parti-/ listenavnet er ikke benyttet")</f>
        <v/>
      </c>
      <c r="O5" s="50"/>
      <c r="P5" s="51"/>
    </row>
    <row r="6" spans="1:16" x14ac:dyDescent="0.45">
      <c r="L6" s="9" t="s">
        <v>506</v>
      </c>
    </row>
    <row r="7" spans="1:16" x14ac:dyDescent="0.45">
      <c r="C7" s="47" t="s">
        <v>957</v>
      </c>
      <c r="D7" s="48"/>
      <c r="E7" s="48"/>
      <c r="F7" s="48"/>
      <c r="G7" s="48"/>
      <c r="H7" s="48"/>
      <c r="I7" s="48"/>
      <c r="J7" s="48"/>
      <c r="K7" s="48"/>
      <c r="L7" s="48"/>
    </row>
    <row r="8" spans="1:16" s="21" customFormat="1" ht="37" x14ac:dyDescent="0.45">
      <c r="C8" s="22" t="s">
        <v>505</v>
      </c>
      <c r="D8" s="22"/>
      <c r="E8" s="22" t="s">
        <v>1297</v>
      </c>
      <c r="F8" s="22" t="s">
        <v>1298</v>
      </c>
      <c r="G8" s="22" t="s">
        <v>1299</v>
      </c>
      <c r="H8" s="22" t="s">
        <v>1331</v>
      </c>
      <c r="I8" s="22" t="s">
        <v>1332</v>
      </c>
      <c r="J8" s="22" t="s">
        <v>1333</v>
      </c>
      <c r="K8" s="22" t="s">
        <v>1300</v>
      </c>
      <c r="L8" s="22" t="s">
        <v>1296</v>
      </c>
      <c r="M8" s="45" t="s">
        <v>1690</v>
      </c>
      <c r="N8" s="46"/>
      <c r="O8" s="22" t="s">
        <v>1330</v>
      </c>
      <c r="P8" s="22" t="s">
        <v>507</v>
      </c>
    </row>
    <row r="9" spans="1:16" x14ac:dyDescent="0.45">
      <c r="B9" s="7" t="str">
        <f>IF(L$5="","",VLOOKUP(L$5,Partiliste!A:Z,2,FALSE))</f>
        <v/>
      </c>
      <c r="C9" s="12" t="str">
        <f>IFERROR(B9,"")</f>
        <v/>
      </c>
      <c r="D9" s="12">
        <v>1</v>
      </c>
      <c r="E9" s="12" t="str">
        <f>IF(L$5="","",VLOOKUP(L$5,Partiliste!A:Z,1,FALSE))</f>
        <v/>
      </c>
      <c r="F9" s="13" t="str">
        <f>IF(L$5="","",VLOOKUP(L$5,Partiliste!A:Z,12,FALSE))</f>
        <v/>
      </c>
      <c r="G9" s="12" t="str">
        <f>IF(L$5="","",IF(F9=0,"",VLOOKUP(F9,Geografi!A:E,2)))</f>
        <v/>
      </c>
      <c r="H9" s="12" t="str">
        <f>IF($L$5="","",IF(F9=0,"",VLOOKUP(L$5,Partiliste!A:Z,23,FALSE)))</f>
        <v/>
      </c>
      <c r="I9" s="12" t="str">
        <f>IF($L$5="","",IF(F9=0,"",VLOOKUP(L$5,Partiliste!A:Z,24,FALSE)))</f>
        <v/>
      </c>
      <c r="J9" s="12" t="str">
        <f>IF($L$5="","",IF(F9=0,"",VLOOKUP(L$5,Partiliste!A:Z,25,FALSE)))</f>
        <v/>
      </c>
      <c r="K9" s="12" t="str">
        <f>IF(L$5="","",IF(F9=0,"",VLOOKUP(F9,Geografi!A:E,3)))</f>
        <v/>
      </c>
      <c r="L9" s="14" t="str">
        <f>IFERROR(E9,"")</f>
        <v/>
      </c>
      <c r="M9" s="13" t="str">
        <f>IFERROR(F9,"")</f>
        <v/>
      </c>
      <c r="N9" s="12" t="str">
        <f>IFERROR(G9,"")</f>
        <v/>
      </c>
      <c r="O9" s="12" t="str">
        <f>IFERROR(H9,"")</f>
        <v/>
      </c>
      <c r="P9" s="12" t="str">
        <f>IFERROR(K9,"")</f>
        <v/>
      </c>
    </row>
    <row r="10" spans="1:16" x14ac:dyDescent="0.45">
      <c r="B10" s="7" t="str">
        <f>IF(L$5="","",VLOOKUP(L$5,Partiliste!A:Z,3,FALSE))</f>
        <v/>
      </c>
      <c r="C10" s="12" t="str">
        <f t="shared" ref="C10:C18" si="0">IFERROR(B10,"")</f>
        <v/>
      </c>
      <c r="D10" s="12">
        <v>2</v>
      </c>
      <c r="E10" s="12" t="str">
        <f>IF(L$5="","",IF(D10&gt;#REF!,"",VLOOKUP(L$5,Partiliste!A:Z,1,FALSE)))</f>
        <v/>
      </c>
      <c r="F10" s="13" t="str">
        <f>IF(L$5="","",VLOOKUP(L$5,Partiliste!A:Z,13,FALSE))</f>
        <v/>
      </c>
      <c r="G10" s="12" t="str">
        <f>IF(L$5="","",IF(F10=0,"",VLOOKUP(F10,Geografi!A:E,2)))</f>
        <v/>
      </c>
      <c r="H10" s="12" t="str">
        <f>IF($L$5="","",IF(F10=0,"",VLOOKUP(L$5,Partiliste!A:Z,23,FALSE)))</f>
        <v/>
      </c>
      <c r="I10" s="12" t="str">
        <f>IF($L$5="","",IF(F10=0,"",VLOOKUP(L$5,Partiliste!A:Z,24,FALSE)))</f>
        <v/>
      </c>
      <c r="J10" s="12" t="str">
        <f>IF($L$5="","",IF(F10=0,"",VLOOKUP(L$5,Partiliste!A:Z,25,FALSE)))</f>
        <v/>
      </c>
      <c r="K10" s="12" t="str">
        <f>IF(L$5="","",IF(F10=0,"",VLOOKUP(F10,Geografi!A:E,3)))</f>
        <v/>
      </c>
      <c r="L10" s="14" t="str">
        <f t="shared" ref="L10:L18" si="1">IFERROR(E10,"")</f>
        <v/>
      </c>
      <c r="M10" s="13" t="str">
        <f t="shared" ref="M10:M18" si="2">IFERROR(F10,"")</f>
        <v/>
      </c>
      <c r="N10" s="12" t="str">
        <f t="shared" ref="N10:N18" si="3">IFERROR(G10,"")</f>
        <v/>
      </c>
      <c r="O10" s="12" t="str">
        <f t="shared" ref="O10:O18" si="4">IFERROR(H10,"")</f>
        <v/>
      </c>
      <c r="P10" s="12" t="str">
        <f t="shared" ref="P10:P18" si="5">IFERROR(K10,"")</f>
        <v/>
      </c>
    </row>
    <row r="11" spans="1:16" x14ac:dyDescent="0.45">
      <c r="B11" s="7" t="str">
        <f>IF(L$5="","",VLOOKUP(L$5,Partiliste!A:Z,4,FALSE))</f>
        <v/>
      </c>
      <c r="C11" s="12" t="str">
        <f t="shared" si="0"/>
        <v/>
      </c>
      <c r="D11" s="12">
        <v>3</v>
      </c>
      <c r="E11" s="12" t="str">
        <f>IF(L$5="","",IF(D11&gt;#REF!,"",VLOOKUP(L$5,Partiliste!A:Z,1,FALSE)))</f>
        <v/>
      </c>
      <c r="F11" s="13" t="str">
        <f>IF(L$5="","",VLOOKUP(L$5,Partiliste!A:Z,14,FALSE))</f>
        <v/>
      </c>
      <c r="G11" s="12" t="str">
        <f>IF(L$5="","",IF(F11=0,"",VLOOKUP(F11,Geografi!A:E,2)))</f>
        <v/>
      </c>
      <c r="H11" s="12" t="str">
        <f>IF($L$5="","",IF(F11=0,"",VLOOKUP(L$5,Partiliste!A:Z,23,FALSE)))</f>
        <v/>
      </c>
      <c r="I11" s="12" t="str">
        <f>IF($L$5="","",IF(F11=0,"",VLOOKUP(L$5,Partiliste!A:Z,24,FALSE)))</f>
        <v/>
      </c>
      <c r="J11" s="12" t="str">
        <f>IF($L$5="","",IF(F11=0,"",VLOOKUP(L$5,Partiliste!A:Z,25,FALSE)))</f>
        <v/>
      </c>
      <c r="K11" s="12" t="str">
        <f>IF(L$5="","",IF(F11=0,"",VLOOKUP(F11,Geografi!A:E,3)))</f>
        <v/>
      </c>
      <c r="L11" s="14" t="str">
        <f t="shared" si="1"/>
        <v/>
      </c>
      <c r="M11" s="13" t="str">
        <f t="shared" si="2"/>
        <v/>
      </c>
      <c r="N11" s="12" t="str">
        <f t="shared" si="3"/>
        <v/>
      </c>
      <c r="O11" s="12" t="str">
        <f t="shared" si="4"/>
        <v/>
      </c>
      <c r="P11" s="12" t="str">
        <f t="shared" si="5"/>
        <v/>
      </c>
    </row>
    <row r="12" spans="1:16" x14ac:dyDescent="0.45">
      <c r="B12" s="7" t="str">
        <f>IF(L$5="","",VLOOKUP(L$5,Partiliste!A:Z,5,FALSE))</f>
        <v/>
      </c>
      <c r="C12" s="12" t="str">
        <f t="shared" si="0"/>
        <v/>
      </c>
      <c r="D12" s="12">
        <v>4</v>
      </c>
      <c r="E12" s="12" t="str">
        <f>IF(L$5="","",IF(D12&gt;#REF!,"",VLOOKUP(L$5,Partiliste!A:Z,1,FALSE)))</f>
        <v/>
      </c>
      <c r="F12" s="13" t="str">
        <f>IF(L$5="","",VLOOKUP(L$5,Partiliste!A:Z,15,FALSE))</f>
        <v/>
      </c>
      <c r="G12" s="12" t="str">
        <f>IF(L$5="","",IF(F12=0,"",VLOOKUP(F12,Geografi!A:E,2)))</f>
        <v/>
      </c>
      <c r="H12" s="12" t="str">
        <f>IF($L$5="","",IF(F12=0,"",VLOOKUP(L$5,Partiliste!A:Z,23,FALSE)))</f>
        <v/>
      </c>
      <c r="I12" s="12" t="str">
        <f>IF($L$5="","",IF(F12=0,"",VLOOKUP(L$5,Partiliste!A:Z,24,FALSE)))</f>
        <v/>
      </c>
      <c r="J12" s="12" t="str">
        <f>IF($L$5="","",IF(F12=0,"",VLOOKUP(L$5,Partiliste!A:Z,25,FALSE)))</f>
        <v/>
      </c>
      <c r="K12" s="12" t="str">
        <f>IF(L$5="","",IF(F12=0,"",VLOOKUP(F12,Geografi!A:E,3)))</f>
        <v/>
      </c>
      <c r="L12" s="14" t="str">
        <f t="shared" si="1"/>
        <v/>
      </c>
      <c r="M12" s="13" t="str">
        <f t="shared" si="2"/>
        <v/>
      </c>
      <c r="N12" s="12" t="str">
        <f t="shared" si="3"/>
        <v/>
      </c>
      <c r="O12" s="12" t="str">
        <f t="shared" si="4"/>
        <v/>
      </c>
      <c r="P12" s="12" t="str">
        <f t="shared" si="5"/>
        <v/>
      </c>
    </row>
    <row r="13" spans="1:16" x14ac:dyDescent="0.45">
      <c r="B13" s="7" t="str">
        <f>IF(L$5="","",VLOOKUP(L$5,Partiliste!A:Z,6,FALSE))</f>
        <v/>
      </c>
      <c r="C13" s="12" t="str">
        <f t="shared" si="0"/>
        <v/>
      </c>
      <c r="D13" s="12">
        <v>5</v>
      </c>
      <c r="E13" s="12" t="str">
        <f>IF(L$5="","",IF(D13&gt;#REF!,"",VLOOKUP(L$5,Partiliste!A:Z,1,FALSE)))</f>
        <v/>
      </c>
      <c r="F13" s="13" t="str">
        <f>IF(L$5="","",VLOOKUP(L$5,Partiliste!A:Z,16,FALSE))</f>
        <v/>
      </c>
      <c r="G13" s="12" t="str">
        <f>IF(L$5="","",IF(F13=0,"",VLOOKUP(F13,Geografi!A:E,2)))</f>
        <v/>
      </c>
      <c r="H13" s="12" t="str">
        <f>IF($L$5="","",IF(F13=0,"",VLOOKUP(L$5,Partiliste!A:Z,23,FALSE)))</f>
        <v/>
      </c>
      <c r="I13" s="12" t="str">
        <f>IF($L$5="","",IF(F13=0,"",VLOOKUP(L$5,Partiliste!A:Z,24,FALSE)))</f>
        <v/>
      </c>
      <c r="J13" s="12" t="str">
        <f>IF($L$5="","",IF(F13=0,"",VLOOKUP(L$5,Partiliste!A:Z,25,FALSE)))</f>
        <v/>
      </c>
      <c r="K13" s="12" t="str">
        <f>IF(L$5="","",IF(F13=0,"",VLOOKUP(F13,Geografi!A:E,3)))</f>
        <v/>
      </c>
      <c r="L13" s="14" t="str">
        <f t="shared" si="1"/>
        <v/>
      </c>
      <c r="M13" s="13" t="str">
        <f t="shared" si="2"/>
        <v/>
      </c>
      <c r="N13" s="12" t="str">
        <f t="shared" si="3"/>
        <v/>
      </c>
      <c r="O13" s="12" t="str">
        <f t="shared" si="4"/>
        <v/>
      </c>
      <c r="P13" s="12" t="str">
        <f t="shared" si="5"/>
        <v/>
      </c>
    </row>
    <row r="14" spans="1:16" x14ac:dyDescent="0.45">
      <c r="B14" s="7" t="str">
        <f>IF(L$5="","",VLOOKUP(L$5,Partiliste!A:Z,7,FALSE))</f>
        <v/>
      </c>
      <c r="C14" s="12" t="str">
        <f t="shared" si="0"/>
        <v/>
      </c>
      <c r="D14" s="12">
        <v>6</v>
      </c>
      <c r="E14" s="12" t="str">
        <f>IF(L$5="","",IF(D14&gt;#REF!,"",VLOOKUP(L$5,Partiliste!A:Z,1,FALSE)))</f>
        <v/>
      </c>
      <c r="F14" s="13" t="str">
        <f>IF(L$5="","",VLOOKUP(L$5,Partiliste!A:Z,17,FALSE))</f>
        <v/>
      </c>
      <c r="G14" s="12" t="str">
        <f>IF(L$5="","",IF(F14=0,"",VLOOKUP(F14,Geografi!A:E,2)))</f>
        <v/>
      </c>
      <c r="H14" s="12" t="str">
        <f>IF($L$5="","",IF(F14=0,"",VLOOKUP(L$5,Partiliste!A:Z,23,FALSE)))</f>
        <v/>
      </c>
      <c r="I14" s="12" t="str">
        <f>IF($L$5="","",IF(F14=0,"",VLOOKUP(L$5,Partiliste!A:Z,24,FALSE)))</f>
        <v/>
      </c>
      <c r="J14" s="12" t="str">
        <f>IF($L$5="","",IF(F14=0,"",VLOOKUP(L$5,Partiliste!A:Z,25,FALSE)))</f>
        <v/>
      </c>
      <c r="K14" s="12" t="str">
        <f>IF(L$5="","",IF(F14=0,"",VLOOKUP(F14,Geografi!A:E,3)))</f>
        <v/>
      </c>
      <c r="L14" s="14" t="str">
        <f t="shared" si="1"/>
        <v/>
      </c>
      <c r="M14" s="13" t="str">
        <f t="shared" si="2"/>
        <v/>
      </c>
      <c r="N14" s="12" t="str">
        <f t="shared" si="3"/>
        <v/>
      </c>
      <c r="O14" s="12" t="str">
        <f t="shared" si="4"/>
        <v/>
      </c>
      <c r="P14" s="12" t="str">
        <f t="shared" si="5"/>
        <v/>
      </c>
    </row>
    <row r="15" spans="1:16" x14ac:dyDescent="0.45">
      <c r="B15" s="7" t="str">
        <f>IF(L$5="","",VLOOKUP(L$5,Partiliste!A:Z,8,FALSE))</f>
        <v/>
      </c>
      <c r="C15" s="12" t="str">
        <f t="shared" si="0"/>
        <v/>
      </c>
      <c r="D15" s="12">
        <v>7</v>
      </c>
      <c r="E15" s="12" t="str">
        <f>IF(L$5="","",IF(D15&gt;#REF!,"",VLOOKUP(L$5,Partiliste!A:Z,1,FALSE)))</f>
        <v/>
      </c>
      <c r="F15" s="13" t="str">
        <f>IF(L$5="","",VLOOKUP(L$5,Partiliste!A:Z,18,FALSE))</f>
        <v/>
      </c>
      <c r="G15" s="12" t="str">
        <f>IF(L$5="","",IF(F15=0,"",VLOOKUP(F15,Geografi!A:E,2)))</f>
        <v/>
      </c>
      <c r="H15" s="12" t="str">
        <f>IF($L$5="","",IF(F15=0,"",VLOOKUP(L$5,Partiliste!A:Z,23,FALSE)))</f>
        <v/>
      </c>
      <c r="I15" s="12" t="str">
        <f>IF($L$5="","",IF(F15=0,"",VLOOKUP(L$5,Partiliste!A:Z,24,FALSE)))</f>
        <v/>
      </c>
      <c r="J15" s="12" t="str">
        <f>IF($L$5="","",IF(F15=0,"",VLOOKUP(L$5,Partiliste!A:Z,25,FALSE)))</f>
        <v/>
      </c>
      <c r="K15" s="12" t="str">
        <f>IF(L$5="","",IF(F15=0,"",VLOOKUP(F15,Geografi!A:E,3)))</f>
        <v/>
      </c>
      <c r="L15" s="14" t="str">
        <f t="shared" si="1"/>
        <v/>
      </c>
      <c r="M15" s="13" t="str">
        <f t="shared" si="2"/>
        <v/>
      </c>
      <c r="N15" s="12" t="str">
        <f t="shared" si="3"/>
        <v/>
      </c>
      <c r="O15" s="12" t="str">
        <f t="shared" si="4"/>
        <v/>
      </c>
      <c r="P15" s="12" t="str">
        <f t="shared" si="5"/>
        <v/>
      </c>
    </row>
    <row r="16" spans="1:16" x14ac:dyDescent="0.45">
      <c r="B16" s="7" t="str">
        <f>IF(L$5="","",VLOOKUP(L$5,Partiliste!A:Z,9,FALSE))</f>
        <v/>
      </c>
      <c r="C16" s="12" t="str">
        <f t="shared" si="0"/>
        <v/>
      </c>
      <c r="D16" s="12">
        <v>8</v>
      </c>
      <c r="E16" s="12" t="str">
        <f>IF(L$5="","",IF(D16&gt;#REF!,"",VLOOKUP(L$5,Partiliste!A:Z,1,FALSE)))</f>
        <v/>
      </c>
      <c r="F16" s="13" t="str">
        <f>IF(L$5="","",VLOOKUP(L$5,Partiliste!A:Z,19,FALSE))</f>
        <v/>
      </c>
      <c r="G16" s="12" t="str">
        <f>IF(L$5="","",IF(F16=0,"",VLOOKUP(F16,Geografi!A:E,2)))</f>
        <v/>
      </c>
      <c r="H16" s="12" t="str">
        <f>IF($L$5="","",IF(F16=0,"",VLOOKUP(L$5,Partiliste!A:Z,23,FALSE)))</f>
        <v/>
      </c>
      <c r="I16" s="12" t="str">
        <f>IF($L$5="","",IF(F16=0,"",VLOOKUP(L$5,Partiliste!A:Z,24,FALSE)))</f>
        <v/>
      </c>
      <c r="J16" s="12" t="str">
        <f>IF($L$5="","",IF(F16=0,"",VLOOKUP(L$5,Partiliste!A:Z,25,FALSE)))</f>
        <v/>
      </c>
      <c r="K16" s="12" t="str">
        <f>IF(L$5="","",IF(F16=0,"",VLOOKUP(F16,Geografi!A:E,3)))</f>
        <v/>
      </c>
      <c r="L16" s="14" t="str">
        <f t="shared" si="1"/>
        <v/>
      </c>
      <c r="M16" s="13" t="str">
        <f t="shared" si="2"/>
        <v/>
      </c>
      <c r="N16" s="12" t="str">
        <f t="shared" si="3"/>
        <v/>
      </c>
      <c r="O16" s="12" t="str">
        <f t="shared" si="4"/>
        <v/>
      </c>
      <c r="P16" s="12" t="str">
        <f t="shared" si="5"/>
        <v/>
      </c>
    </row>
    <row r="17" spans="2:16" x14ac:dyDescent="0.45">
      <c r="B17" s="7" t="str">
        <f>IF(L$5="","",VLOOKUP(L$5,Partiliste!A:Z,10,FALSE))</f>
        <v/>
      </c>
      <c r="C17" s="12" t="str">
        <f t="shared" si="0"/>
        <v/>
      </c>
      <c r="D17" s="12">
        <v>9</v>
      </c>
      <c r="E17" s="12" t="str">
        <f>IF(L$5="","",IF(D17&gt;#REF!,"",VLOOKUP(L$5,Partiliste!A:Z,1,FALSE)))</f>
        <v/>
      </c>
      <c r="F17" s="13" t="str">
        <f>IF(L$5="","",VLOOKUP(L$5,Partiliste!A:Z,20,FALSE))</f>
        <v/>
      </c>
      <c r="G17" s="12" t="str">
        <f>IF(L$5="","",IF(F17=0,"",VLOOKUP(F17,Geografi!A:E,2)))</f>
        <v/>
      </c>
      <c r="H17" s="12" t="str">
        <f>IF($L$5="","",IF(F17=0,"",VLOOKUP(L$5,Partiliste!A:Z,23,FALSE)))</f>
        <v/>
      </c>
      <c r="I17" s="12" t="str">
        <f>IF($L$5="","",IF(F17=0,"",VLOOKUP(L$5,Partiliste!A:Z,24,FALSE)))</f>
        <v/>
      </c>
      <c r="J17" s="12" t="str">
        <f>IF($L$5="","",IF(F17=0,"",VLOOKUP(L$5,Partiliste!A:Z,25,FALSE)))</f>
        <v/>
      </c>
      <c r="K17" s="12" t="str">
        <f>IF(L$5="","",IF(F17=0,"",VLOOKUP(F17,Geografi!A:E,3)))</f>
        <v/>
      </c>
      <c r="L17" s="14" t="str">
        <f t="shared" si="1"/>
        <v/>
      </c>
      <c r="M17" s="13" t="str">
        <f t="shared" si="2"/>
        <v/>
      </c>
      <c r="N17" s="12" t="str">
        <f t="shared" si="3"/>
        <v/>
      </c>
      <c r="O17" s="12" t="str">
        <f t="shared" si="4"/>
        <v/>
      </c>
      <c r="P17" s="12" t="str">
        <f t="shared" si="5"/>
        <v/>
      </c>
    </row>
    <row r="18" spans="2:16" ht="19" thickBot="1" x14ac:dyDescent="0.5">
      <c r="B18" s="12" t="str">
        <f>IF(L$5="","",VLOOKUP(L$5,Partiliste!A:Z,11,FALSE))</f>
        <v/>
      </c>
      <c r="C18" s="15" t="str">
        <f t="shared" si="0"/>
        <v/>
      </c>
      <c r="D18" s="15">
        <v>10</v>
      </c>
      <c r="E18" s="15" t="str">
        <f>IF(L$5="","",IF(D18&gt;#REF!,"",VLOOKUP(L$5,Partiliste!A:Z,1,FALSE)))</f>
        <v/>
      </c>
      <c r="F18" s="16" t="str">
        <f>IF(L$5="","",VLOOKUP(L$5,Partiliste!A:Z,21,FALSE))</f>
        <v/>
      </c>
      <c r="G18" s="15" t="str">
        <f>IF(L$5="","",IF(F18=0,"",VLOOKUP(F18,Geografi!A:E,2)))</f>
        <v/>
      </c>
      <c r="H18" s="15" t="str">
        <f>IF($L$5="","",IF(F18=0,"",VLOOKUP(L$5,Partiliste!A:Z,23,FALSE)))</f>
        <v/>
      </c>
      <c r="I18" s="15" t="str">
        <f>IF($L$5="","",IF(F18=0,"",VLOOKUP(L$5,Partiliste!A:Z,24,FALSE)))</f>
        <v/>
      </c>
      <c r="J18" s="15" t="str">
        <f>IF($L$5="","",IF(F18=0,"",VLOOKUP(L$5,Partiliste!A:Z,25,FALSE)))</f>
        <v/>
      </c>
      <c r="K18" s="15" t="str">
        <f>IF(L$5="","",IF(F18=0,"",VLOOKUP(F18,Geografi!A:E,3)))</f>
        <v/>
      </c>
      <c r="L18" s="17" t="str">
        <f t="shared" si="1"/>
        <v/>
      </c>
      <c r="M18" s="16" t="str">
        <f t="shared" si="2"/>
        <v/>
      </c>
      <c r="N18" s="15" t="str">
        <f t="shared" si="3"/>
        <v/>
      </c>
      <c r="O18" s="15" t="str">
        <f t="shared" si="4"/>
        <v/>
      </c>
      <c r="P18" s="15" t="str">
        <f t="shared" si="5"/>
        <v/>
      </c>
    </row>
    <row r="19" spans="2:16" x14ac:dyDescent="0.45">
      <c r="F19" s="28"/>
      <c r="L19" s="29" t="s">
        <v>506</v>
      </c>
      <c r="M19" s="28"/>
    </row>
    <row r="20" spans="2:16" hidden="1" x14ac:dyDescent="0.45">
      <c r="F20" s="28"/>
      <c r="L20" s="29" t="s">
        <v>506</v>
      </c>
      <c r="M20" s="28"/>
    </row>
    <row r="21" spans="2:16" hidden="1" x14ac:dyDescent="0.45">
      <c r="F21" s="28"/>
      <c r="L21" s="21" t="s">
        <v>252</v>
      </c>
      <c r="M21" s="28"/>
    </row>
    <row r="22" spans="2:16" hidden="1" x14ac:dyDescent="0.45">
      <c r="F22" s="28"/>
      <c r="L22" s="21" t="s">
        <v>931</v>
      </c>
      <c r="M22" s="28"/>
    </row>
    <row r="23" spans="2:16" hidden="1" x14ac:dyDescent="0.45">
      <c r="F23" s="28"/>
      <c r="L23" s="21" t="s">
        <v>1676</v>
      </c>
      <c r="M23" s="28"/>
    </row>
    <row r="24" spans="2:16" hidden="1" x14ac:dyDescent="0.45">
      <c r="F24" s="28"/>
      <c r="L24" s="21" t="s">
        <v>730</v>
      </c>
      <c r="M24" s="28"/>
    </row>
    <row r="25" spans="2:16" hidden="1" x14ac:dyDescent="0.45">
      <c r="F25" s="28"/>
      <c r="L25" s="21" t="s">
        <v>857</v>
      </c>
      <c r="M25" s="28"/>
    </row>
    <row r="26" spans="2:16" hidden="1" x14ac:dyDescent="0.45">
      <c r="F26" s="28"/>
      <c r="L26" s="21" t="s">
        <v>854</v>
      </c>
      <c r="M26" s="28"/>
    </row>
    <row r="27" spans="2:16" hidden="1" x14ac:dyDescent="0.45">
      <c r="F27" s="28"/>
      <c r="L27" s="21" t="s">
        <v>427</v>
      </c>
      <c r="M27" s="28"/>
    </row>
    <row r="28" spans="2:16" hidden="1" x14ac:dyDescent="0.45">
      <c r="F28" s="28"/>
      <c r="L28" s="21" t="s">
        <v>740</v>
      </c>
      <c r="M28" s="28"/>
    </row>
    <row r="29" spans="2:16" hidden="1" x14ac:dyDescent="0.45">
      <c r="F29" s="28"/>
      <c r="L29" s="21" t="s">
        <v>1475</v>
      </c>
      <c r="M29" s="28"/>
    </row>
    <row r="30" spans="2:16" hidden="1" x14ac:dyDescent="0.45">
      <c r="F30" s="28"/>
      <c r="L30" s="21" t="s">
        <v>853</v>
      </c>
      <c r="M30" s="28"/>
    </row>
    <row r="31" spans="2:16" hidden="1" x14ac:dyDescent="0.45">
      <c r="F31" s="28"/>
      <c r="L31" s="21" t="s">
        <v>855</v>
      </c>
      <c r="M31" s="28"/>
    </row>
    <row r="32" spans="2:16" hidden="1" x14ac:dyDescent="0.45">
      <c r="F32" s="28"/>
      <c r="L32" s="21" t="s">
        <v>717</v>
      </c>
      <c r="M32" s="28"/>
    </row>
    <row r="33" spans="6:13" hidden="1" x14ac:dyDescent="0.45">
      <c r="F33" s="28"/>
      <c r="L33" s="21" t="s">
        <v>1619</v>
      </c>
      <c r="M33" s="28"/>
    </row>
    <row r="34" spans="6:13" hidden="1" x14ac:dyDescent="0.45">
      <c r="F34" s="28"/>
      <c r="L34" s="21" t="s">
        <v>758</v>
      </c>
      <c r="M34" s="28"/>
    </row>
    <row r="35" spans="6:13" hidden="1" x14ac:dyDescent="0.45">
      <c r="F35" s="28"/>
      <c r="L35" s="21" t="s">
        <v>728</v>
      </c>
      <c r="M35" s="28"/>
    </row>
    <row r="36" spans="6:13" hidden="1" x14ac:dyDescent="0.45">
      <c r="F36" s="28"/>
      <c r="L36" s="21" t="s">
        <v>45</v>
      </c>
      <c r="M36" s="28"/>
    </row>
    <row r="37" spans="6:13" hidden="1" x14ac:dyDescent="0.45">
      <c r="F37" s="28"/>
      <c r="L37" s="21" t="s">
        <v>36</v>
      </c>
      <c r="M37" s="28"/>
    </row>
    <row r="38" spans="6:13" hidden="1" x14ac:dyDescent="0.45">
      <c r="F38" s="28"/>
      <c r="L38" s="21" t="s">
        <v>856</v>
      </c>
      <c r="M38" s="28"/>
    </row>
    <row r="39" spans="6:13" hidden="1" x14ac:dyDescent="0.45">
      <c r="F39" s="28"/>
      <c r="L39" s="21" t="s">
        <v>700</v>
      </c>
      <c r="M39" s="28"/>
    </row>
    <row r="40" spans="6:13" hidden="1" x14ac:dyDescent="0.45">
      <c r="F40" s="28"/>
      <c r="L40" s="21" t="s">
        <v>267</v>
      </c>
      <c r="M40" s="28"/>
    </row>
    <row r="41" spans="6:13" hidden="1" x14ac:dyDescent="0.45">
      <c r="F41" s="28"/>
      <c r="L41" s="21" t="s">
        <v>47</v>
      </c>
      <c r="M41" s="28"/>
    </row>
    <row r="42" spans="6:13" hidden="1" x14ac:dyDescent="0.45">
      <c r="F42" s="28"/>
      <c r="L42" s="21" t="s">
        <v>437</v>
      </c>
      <c r="M42" s="28"/>
    </row>
    <row r="43" spans="6:13" hidden="1" x14ac:dyDescent="0.45">
      <c r="F43" s="28"/>
      <c r="L43" s="21" t="s">
        <v>1453</v>
      </c>
      <c r="M43" s="28"/>
    </row>
    <row r="44" spans="6:13" hidden="1" x14ac:dyDescent="0.45">
      <c r="F44" s="28"/>
      <c r="L44" s="21" t="s">
        <v>365</v>
      </c>
      <c r="M44" s="28"/>
    </row>
    <row r="45" spans="6:13" hidden="1" x14ac:dyDescent="0.45">
      <c r="F45" s="28"/>
      <c r="L45" s="21" t="s">
        <v>205</v>
      </c>
      <c r="M45" s="28"/>
    </row>
    <row r="46" spans="6:13" hidden="1" x14ac:dyDescent="0.45">
      <c r="F46" s="28"/>
      <c r="L46" s="21" t="s">
        <v>452</v>
      </c>
      <c r="M46" s="28"/>
    </row>
    <row r="47" spans="6:13" hidden="1" x14ac:dyDescent="0.45">
      <c r="F47" s="28"/>
      <c r="L47" s="21" t="s">
        <v>746</v>
      </c>
      <c r="M47" s="28"/>
    </row>
    <row r="48" spans="6:13" hidden="1" x14ac:dyDescent="0.45">
      <c r="F48" s="28"/>
      <c r="L48" s="21" t="s">
        <v>858</v>
      </c>
      <c r="M48" s="28"/>
    </row>
    <row r="49" spans="6:13" hidden="1" x14ac:dyDescent="0.45">
      <c r="F49" s="28"/>
      <c r="L49" s="21" t="s">
        <v>333</v>
      </c>
      <c r="M49" s="28"/>
    </row>
    <row r="50" spans="6:13" hidden="1" x14ac:dyDescent="0.45">
      <c r="F50" s="28"/>
      <c r="L50" s="21" t="s">
        <v>1605</v>
      </c>
      <c r="M50" s="28"/>
    </row>
    <row r="51" spans="6:13" hidden="1" x14ac:dyDescent="0.45">
      <c r="F51" s="28"/>
      <c r="L51" s="21" t="s">
        <v>742</v>
      </c>
      <c r="M51" s="28"/>
    </row>
    <row r="52" spans="6:13" hidden="1" x14ac:dyDescent="0.45">
      <c r="F52" s="28"/>
      <c r="L52" s="21" t="s">
        <v>423</v>
      </c>
      <c r="M52" s="28"/>
    </row>
    <row r="53" spans="6:13" hidden="1" x14ac:dyDescent="0.45">
      <c r="F53" s="28"/>
      <c r="L53" s="21" t="s">
        <v>566</v>
      </c>
      <c r="M53" s="28"/>
    </row>
    <row r="54" spans="6:13" hidden="1" x14ac:dyDescent="0.45">
      <c r="F54" s="28"/>
      <c r="L54" s="21" t="s">
        <v>1327</v>
      </c>
      <c r="M54" s="28"/>
    </row>
    <row r="55" spans="6:13" hidden="1" x14ac:dyDescent="0.45">
      <c r="F55" s="28"/>
      <c r="L55" s="21" t="s">
        <v>224</v>
      </c>
      <c r="M55" s="28"/>
    </row>
    <row r="56" spans="6:13" hidden="1" x14ac:dyDescent="0.45">
      <c r="F56" s="28"/>
      <c r="L56" s="21" t="s">
        <v>331</v>
      </c>
      <c r="M56" s="28"/>
    </row>
    <row r="57" spans="6:13" hidden="1" x14ac:dyDescent="0.45">
      <c r="F57" s="28"/>
      <c r="L57" s="21" t="s">
        <v>762</v>
      </c>
      <c r="M57" s="28"/>
    </row>
    <row r="58" spans="6:13" hidden="1" x14ac:dyDescent="0.45">
      <c r="F58" s="28"/>
      <c r="L58" s="21" t="s">
        <v>860</v>
      </c>
      <c r="M58" s="28"/>
    </row>
    <row r="59" spans="6:13" hidden="1" x14ac:dyDescent="0.45">
      <c r="F59" s="28"/>
      <c r="L59" s="21" t="s">
        <v>236</v>
      </c>
      <c r="M59" s="28"/>
    </row>
    <row r="60" spans="6:13" hidden="1" x14ac:dyDescent="0.45">
      <c r="F60" s="28"/>
      <c r="L60" s="21" t="s">
        <v>620</v>
      </c>
      <c r="M60" s="28"/>
    </row>
    <row r="61" spans="6:13" hidden="1" x14ac:dyDescent="0.45">
      <c r="F61" s="28"/>
      <c r="L61" s="21" t="s">
        <v>301</v>
      </c>
      <c r="M61" s="28"/>
    </row>
    <row r="62" spans="6:13" hidden="1" x14ac:dyDescent="0.45">
      <c r="F62" s="28"/>
      <c r="L62" s="21" t="s">
        <v>66</v>
      </c>
      <c r="M62" s="28"/>
    </row>
    <row r="63" spans="6:13" hidden="1" x14ac:dyDescent="0.45">
      <c r="F63" s="28"/>
      <c r="L63" s="21" t="s">
        <v>124</v>
      </c>
      <c r="M63" s="28"/>
    </row>
    <row r="64" spans="6:13" hidden="1" x14ac:dyDescent="0.45">
      <c r="F64" s="28"/>
      <c r="L64" s="21" t="s">
        <v>1603</v>
      </c>
      <c r="M64" s="28"/>
    </row>
    <row r="65" spans="6:13" hidden="1" x14ac:dyDescent="0.45">
      <c r="F65" s="28"/>
      <c r="L65" s="21" t="s">
        <v>865</v>
      </c>
      <c r="M65" s="28"/>
    </row>
    <row r="66" spans="6:13" hidden="1" x14ac:dyDescent="0.45">
      <c r="F66" s="28"/>
      <c r="L66" s="21" t="s">
        <v>665</v>
      </c>
      <c r="M66" s="28"/>
    </row>
    <row r="67" spans="6:13" hidden="1" x14ac:dyDescent="0.45">
      <c r="F67" s="28"/>
      <c r="L67" s="21" t="s">
        <v>89</v>
      </c>
      <c r="M67" s="28"/>
    </row>
    <row r="68" spans="6:13" hidden="1" x14ac:dyDescent="0.45">
      <c r="F68" s="28"/>
      <c r="L68" s="21" t="s">
        <v>87</v>
      </c>
      <c r="M68" s="28"/>
    </row>
    <row r="69" spans="6:13" hidden="1" x14ac:dyDescent="0.45">
      <c r="F69" s="28"/>
      <c r="L69" s="21" t="s">
        <v>209</v>
      </c>
      <c r="M69" s="28"/>
    </row>
    <row r="70" spans="6:13" hidden="1" x14ac:dyDescent="0.45">
      <c r="F70" s="28"/>
      <c r="L70" s="21" t="s">
        <v>91</v>
      </c>
      <c r="M70" s="28"/>
    </row>
    <row r="71" spans="6:13" hidden="1" x14ac:dyDescent="0.45">
      <c r="F71" s="28"/>
      <c r="L71" s="21" t="s">
        <v>175</v>
      </c>
      <c r="M71" s="28"/>
    </row>
    <row r="72" spans="6:13" hidden="1" x14ac:dyDescent="0.45">
      <c r="F72" s="28"/>
      <c r="L72" s="21" t="s">
        <v>281</v>
      </c>
      <c r="M72" s="28"/>
    </row>
    <row r="73" spans="6:13" hidden="1" x14ac:dyDescent="0.45">
      <c r="F73" s="28"/>
      <c r="L73" s="21" t="s">
        <v>610</v>
      </c>
      <c r="M73" s="28"/>
    </row>
    <row r="74" spans="6:13" hidden="1" x14ac:dyDescent="0.45">
      <c r="F74" s="28"/>
      <c r="L74" s="21" t="s">
        <v>299</v>
      </c>
      <c r="M74" s="28"/>
    </row>
    <row r="75" spans="6:13" hidden="1" x14ac:dyDescent="0.45">
      <c r="F75" s="28"/>
      <c r="L75" s="21" t="s">
        <v>107</v>
      </c>
      <c r="M75" s="28"/>
    </row>
    <row r="76" spans="6:13" hidden="1" x14ac:dyDescent="0.45">
      <c r="F76" s="28"/>
      <c r="L76" s="21" t="s">
        <v>143</v>
      </c>
      <c r="M76" s="28"/>
    </row>
    <row r="77" spans="6:13" hidden="1" x14ac:dyDescent="0.45">
      <c r="F77" s="28"/>
      <c r="L77" s="21" t="s">
        <v>578</v>
      </c>
      <c r="M77" s="28"/>
    </row>
    <row r="78" spans="6:13" hidden="1" x14ac:dyDescent="0.45">
      <c r="F78" s="28"/>
      <c r="L78" s="21" t="s">
        <v>383</v>
      </c>
      <c r="M78" s="28"/>
    </row>
    <row r="79" spans="6:13" hidden="1" x14ac:dyDescent="0.45">
      <c r="F79" s="28"/>
      <c r="L79" s="21" t="s">
        <v>863</v>
      </c>
      <c r="M79" s="28"/>
    </row>
    <row r="80" spans="6:13" hidden="1" x14ac:dyDescent="0.45">
      <c r="F80" s="28"/>
      <c r="L80" s="21" t="s">
        <v>101</v>
      </c>
      <c r="M80" s="28"/>
    </row>
    <row r="81" spans="6:13" hidden="1" x14ac:dyDescent="0.45">
      <c r="F81" s="28"/>
      <c r="L81" s="21" t="s">
        <v>68</v>
      </c>
      <c r="M81" s="28"/>
    </row>
    <row r="82" spans="6:13" hidden="1" x14ac:dyDescent="0.45">
      <c r="F82" s="28"/>
      <c r="L82" s="21" t="s">
        <v>211</v>
      </c>
      <c r="M82" s="28"/>
    </row>
    <row r="83" spans="6:13" hidden="1" x14ac:dyDescent="0.45">
      <c r="F83" s="28"/>
      <c r="L83" s="21" t="s">
        <v>156</v>
      </c>
      <c r="M83" s="28"/>
    </row>
    <row r="84" spans="6:13" hidden="1" x14ac:dyDescent="0.45">
      <c r="F84" s="28"/>
      <c r="L84" s="21" t="s">
        <v>84</v>
      </c>
      <c r="M84" s="28"/>
    </row>
    <row r="85" spans="6:13" hidden="1" x14ac:dyDescent="0.45">
      <c r="F85" s="28"/>
      <c r="L85" s="21" t="s">
        <v>1503</v>
      </c>
      <c r="M85" s="28"/>
    </row>
    <row r="86" spans="6:13" hidden="1" x14ac:dyDescent="0.45">
      <c r="F86" s="28"/>
      <c r="L86" s="21" t="s">
        <v>118</v>
      </c>
      <c r="M86" s="28"/>
    </row>
    <row r="87" spans="6:13" hidden="1" x14ac:dyDescent="0.45">
      <c r="F87" s="28"/>
      <c r="L87" s="21" t="s">
        <v>413</v>
      </c>
      <c r="M87" s="28"/>
    </row>
    <row r="88" spans="6:13" hidden="1" x14ac:dyDescent="0.45">
      <c r="F88" s="28"/>
      <c r="L88" s="21" t="s">
        <v>122</v>
      </c>
      <c r="M88" s="28"/>
    </row>
    <row r="89" spans="6:13" hidden="1" x14ac:dyDescent="0.45">
      <c r="F89" s="28"/>
      <c r="L89" s="21" t="s">
        <v>76</v>
      </c>
      <c r="M89" s="28"/>
    </row>
    <row r="90" spans="6:13" hidden="1" x14ac:dyDescent="0.45">
      <c r="F90" s="28"/>
      <c r="L90" s="21" t="s">
        <v>1501</v>
      </c>
      <c r="M90" s="28"/>
    </row>
    <row r="91" spans="6:13" hidden="1" x14ac:dyDescent="0.45">
      <c r="F91" s="28"/>
      <c r="L91" s="21" t="s">
        <v>862</v>
      </c>
      <c r="M91" s="28"/>
    </row>
    <row r="92" spans="6:13" hidden="1" x14ac:dyDescent="0.45">
      <c r="F92" s="28"/>
      <c r="L92" s="21" t="s">
        <v>859</v>
      </c>
      <c r="M92" s="28"/>
    </row>
    <row r="93" spans="6:13" hidden="1" x14ac:dyDescent="0.45">
      <c r="F93" s="28"/>
      <c r="L93" s="21" t="s">
        <v>105</v>
      </c>
      <c r="M93" s="28"/>
    </row>
    <row r="94" spans="6:13" hidden="1" x14ac:dyDescent="0.45">
      <c r="F94" s="28"/>
      <c r="L94" s="21" t="s">
        <v>864</v>
      </c>
      <c r="M94" s="28"/>
    </row>
    <row r="95" spans="6:13" hidden="1" x14ac:dyDescent="0.45">
      <c r="F95" s="28"/>
      <c r="L95" s="21" t="s">
        <v>111</v>
      </c>
      <c r="M95" s="28"/>
    </row>
    <row r="96" spans="6:13" hidden="1" x14ac:dyDescent="0.45">
      <c r="F96" s="28"/>
      <c r="L96" s="21" t="s">
        <v>323</v>
      </c>
      <c r="M96" s="28"/>
    </row>
    <row r="97" spans="6:13" hidden="1" x14ac:dyDescent="0.45">
      <c r="F97" s="28"/>
      <c r="L97" s="21" t="s">
        <v>713</v>
      </c>
      <c r="M97" s="28"/>
    </row>
    <row r="98" spans="6:13" hidden="1" x14ac:dyDescent="0.45">
      <c r="F98" s="28"/>
      <c r="L98" s="21" t="s">
        <v>682</v>
      </c>
      <c r="M98" s="28"/>
    </row>
    <row r="99" spans="6:13" hidden="1" x14ac:dyDescent="0.45">
      <c r="F99" s="28"/>
      <c r="L99" s="21" t="s">
        <v>187</v>
      </c>
      <c r="M99" s="28"/>
    </row>
    <row r="100" spans="6:13" hidden="1" x14ac:dyDescent="0.45">
      <c r="F100" s="28"/>
      <c r="L100" s="21" t="s">
        <v>861</v>
      </c>
      <c r="M100" s="28"/>
    </row>
    <row r="101" spans="6:13" hidden="1" x14ac:dyDescent="0.45">
      <c r="F101" s="28"/>
      <c r="L101" s="21" t="s">
        <v>315</v>
      </c>
      <c r="M101" s="28"/>
    </row>
    <row r="102" spans="6:13" hidden="1" x14ac:dyDescent="0.45">
      <c r="F102" s="28"/>
      <c r="L102" s="21" t="s">
        <v>367</v>
      </c>
      <c r="M102" s="28"/>
    </row>
    <row r="103" spans="6:13" hidden="1" x14ac:dyDescent="0.45">
      <c r="F103" s="28"/>
      <c r="L103" s="21" t="s">
        <v>147</v>
      </c>
      <c r="M103" s="28"/>
    </row>
    <row r="104" spans="6:13" hidden="1" x14ac:dyDescent="0.45">
      <c r="F104" s="28"/>
      <c r="L104" s="21" t="s">
        <v>561</v>
      </c>
      <c r="M104" s="28"/>
    </row>
    <row r="105" spans="6:13" hidden="1" x14ac:dyDescent="0.45">
      <c r="F105" s="28"/>
      <c r="L105" s="21" t="s">
        <v>149</v>
      </c>
      <c r="M105" s="28"/>
    </row>
    <row r="106" spans="6:13" hidden="1" x14ac:dyDescent="0.45">
      <c r="F106" s="28"/>
      <c r="L106" s="21" t="s">
        <v>552</v>
      </c>
      <c r="M106" s="28"/>
    </row>
    <row r="107" spans="6:13" hidden="1" x14ac:dyDescent="0.45">
      <c r="F107" s="28"/>
      <c r="L107" s="21" t="s">
        <v>548</v>
      </c>
      <c r="M107" s="28"/>
    </row>
    <row r="108" spans="6:13" hidden="1" x14ac:dyDescent="0.45">
      <c r="F108" s="28"/>
      <c r="L108" s="21" t="s">
        <v>674</v>
      </c>
      <c r="M108" s="28"/>
    </row>
    <row r="109" spans="6:13" hidden="1" x14ac:dyDescent="0.45">
      <c r="F109" s="28"/>
      <c r="L109" s="21" t="s">
        <v>28</v>
      </c>
      <c r="M109" s="28"/>
    </row>
    <row r="110" spans="6:13" hidden="1" x14ac:dyDescent="0.45">
      <c r="F110" s="28"/>
      <c r="L110" s="21" t="s">
        <v>866</v>
      </c>
      <c r="M110" s="28"/>
    </row>
    <row r="111" spans="6:13" hidden="1" x14ac:dyDescent="0.45">
      <c r="F111" s="28"/>
      <c r="L111" s="21" t="s">
        <v>702</v>
      </c>
      <c r="M111" s="28"/>
    </row>
    <row r="112" spans="6:13" hidden="1" x14ac:dyDescent="0.45">
      <c r="F112" s="28"/>
      <c r="L112" s="21" t="s">
        <v>500</v>
      </c>
      <c r="M112" s="28"/>
    </row>
    <row r="113" spans="6:13" hidden="1" x14ac:dyDescent="0.45">
      <c r="F113" s="28"/>
      <c r="L113" s="21" t="s">
        <v>769</v>
      </c>
      <c r="M113" s="28"/>
    </row>
    <row r="114" spans="6:13" hidden="1" x14ac:dyDescent="0.45">
      <c r="F114" s="28"/>
      <c r="L114" s="21" t="s">
        <v>1355</v>
      </c>
      <c r="M114" s="28"/>
    </row>
    <row r="115" spans="6:13" hidden="1" x14ac:dyDescent="0.45">
      <c r="F115" s="28"/>
      <c r="L115" s="21" t="s">
        <v>869</v>
      </c>
      <c r="M115" s="28"/>
    </row>
    <row r="116" spans="6:13" hidden="1" x14ac:dyDescent="0.45">
      <c r="F116" s="28"/>
      <c r="L116" s="21" t="s">
        <v>151</v>
      </c>
      <c r="M116" s="28"/>
    </row>
    <row r="117" spans="6:13" hidden="1" x14ac:dyDescent="0.45">
      <c r="F117" s="28"/>
      <c r="L117" s="21" t="s">
        <v>678</v>
      </c>
      <c r="M117" s="28"/>
    </row>
    <row r="118" spans="6:13" hidden="1" x14ac:dyDescent="0.45">
      <c r="F118" s="28"/>
      <c r="L118" s="21" t="s">
        <v>1449</v>
      </c>
      <c r="M118" s="28"/>
    </row>
    <row r="119" spans="6:13" hidden="1" x14ac:dyDescent="0.45">
      <c r="F119" s="28"/>
      <c r="L119" s="21" t="s">
        <v>580</v>
      </c>
      <c r="M119" s="28"/>
    </row>
    <row r="120" spans="6:13" hidden="1" x14ac:dyDescent="0.45">
      <c r="F120" s="28"/>
      <c r="L120" s="21" t="s">
        <v>2</v>
      </c>
      <c r="M120" s="28"/>
    </row>
    <row r="121" spans="6:13" hidden="1" x14ac:dyDescent="0.45">
      <c r="F121" s="28"/>
      <c r="L121" s="21" t="s">
        <v>631</v>
      </c>
      <c r="M121" s="28"/>
    </row>
    <row r="122" spans="6:13" hidden="1" x14ac:dyDescent="0.45">
      <c r="F122" s="28"/>
      <c r="L122" s="21" t="s">
        <v>526</v>
      </c>
      <c r="M122" s="28"/>
    </row>
    <row r="123" spans="6:13" hidden="1" x14ac:dyDescent="0.45">
      <c r="F123" s="28"/>
      <c r="L123" s="21" t="s">
        <v>56</v>
      </c>
      <c r="M123" s="28"/>
    </row>
    <row r="124" spans="6:13" hidden="1" x14ac:dyDescent="0.45">
      <c r="F124" s="28"/>
      <c r="L124" s="21" t="s">
        <v>409</v>
      </c>
      <c r="M124" s="28"/>
    </row>
    <row r="125" spans="6:13" hidden="1" x14ac:dyDescent="0.45">
      <c r="F125" s="28"/>
      <c r="L125" s="21" t="s">
        <v>941</v>
      </c>
      <c r="M125" s="28"/>
    </row>
    <row r="126" spans="6:13" hidden="1" x14ac:dyDescent="0.45">
      <c r="F126" s="28"/>
      <c r="L126" s="21" t="s">
        <v>171</v>
      </c>
      <c r="M126" s="28"/>
    </row>
    <row r="127" spans="6:13" hidden="1" x14ac:dyDescent="0.45">
      <c r="F127" s="28"/>
      <c r="L127" s="21" t="s">
        <v>1443</v>
      </c>
      <c r="M127" s="28"/>
    </row>
    <row r="128" spans="6:13" hidden="1" x14ac:dyDescent="0.45">
      <c r="F128" s="28"/>
      <c r="L128" s="21" t="s">
        <v>568</v>
      </c>
      <c r="M128" s="28"/>
    </row>
    <row r="129" spans="6:13" hidden="1" x14ac:dyDescent="0.45">
      <c r="F129" s="28"/>
      <c r="L129" s="21" t="s">
        <v>26</v>
      </c>
      <c r="M129" s="28"/>
    </row>
    <row r="130" spans="6:13" hidden="1" x14ac:dyDescent="0.45">
      <c r="F130" s="28"/>
      <c r="L130" s="21" t="s">
        <v>870</v>
      </c>
      <c r="M130" s="28"/>
    </row>
    <row r="131" spans="6:13" hidden="1" x14ac:dyDescent="0.45">
      <c r="F131" s="28"/>
      <c r="L131" s="21" t="s">
        <v>109</v>
      </c>
      <c r="M131" s="28"/>
    </row>
    <row r="132" spans="6:13" hidden="1" x14ac:dyDescent="0.45">
      <c r="F132" s="28"/>
      <c r="L132" s="21" t="s">
        <v>624</v>
      </c>
      <c r="M132" s="28"/>
    </row>
    <row r="133" spans="6:13" hidden="1" x14ac:dyDescent="0.45">
      <c r="F133" s="28"/>
      <c r="L133" s="21" t="s">
        <v>1341</v>
      </c>
      <c r="M133" s="28"/>
    </row>
    <row r="134" spans="6:13" hidden="1" x14ac:dyDescent="0.45">
      <c r="F134" s="28"/>
      <c r="L134" s="21" t="s">
        <v>53</v>
      </c>
      <c r="M134" s="28"/>
    </row>
    <row r="135" spans="6:13" hidden="1" x14ac:dyDescent="0.45">
      <c r="F135" s="28"/>
      <c r="L135" s="21" t="s">
        <v>1469</v>
      </c>
      <c r="M135" s="28"/>
    </row>
    <row r="136" spans="6:13" hidden="1" x14ac:dyDescent="0.45">
      <c r="F136" s="28"/>
      <c r="L136" s="21" t="s">
        <v>734</v>
      </c>
      <c r="M136" s="28"/>
    </row>
    <row r="137" spans="6:13" hidden="1" x14ac:dyDescent="0.45">
      <c r="F137" s="28"/>
      <c r="L137" s="21" t="s">
        <v>371</v>
      </c>
      <c r="M137" s="28"/>
    </row>
    <row r="138" spans="6:13" hidden="1" x14ac:dyDescent="0.45">
      <c r="F138" s="28"/>
      <c r="L138" s="21" t="s">
        <v>765</v>
      </c>
      <c r="M138" s="28"/>
    </row>
    <row r="139" spans="6:13" hidden="1" x14ac:dyDescent="0.45">
      <c r="F139" s="28"/>
      <c r="L139" s="21" t="s">
        <v>391</v>
      </c>
      <c r="M139" s="28"/>
    </row>
    <row r="140" spans="6:13" hidden="1" x14ac:dyDescent="0.45">
      <c r="F140" s="28"/>
      <c r="L140" s="21" t="s">
        <v>278</v>
      </c>
      <c r="M140" s="28"/>
    </row>
    <row r="141" spans="6:13" hidden="1" x14ac:dyDescent="0.45">
      <c r="F141" s="28"/>
      <c r="L141" s="21" t="s">
        <v>442</v>
      </c>
      <c r="M141" s="28"/>
    </row>
    <row r="142" spans="6:13" ht="37" hidden="1" x14ac:dyDescent="0.45">
      <c r="F142" s="28"/>
      <c r="L142" s="21" t="s">
        <v>377</v>
      </c>
      <c r="M142" s="28"/>
    </row>
    <row r="143" spans="6:13" hidden="1" x14ac:dyDescent="0.45">
      <c r="F143" s="28"/>
      <c r="L143" s="21" t="s">
        <v>711</v>
      </c>
      <c r="M143" s="28"/>
    </row>
    <row r="144" spans="6:13" hidden="1" x14ac:dyDescent="0.45">
      <c r="F144" s="28"/>
      <c r="L144" s="21" t="s">
        <v>750</v>
      </c>
      <c r="M144" s="28"/>
    </row>
    <row r="145" spans="6:13" ht="37" hidden="1" x14ac:dyDescent="0.45">
      <c r="F145" s="28"/>
      <c r="L145" s="21" t="s">
        <v>272</v>
      </c>
      <c r="M145" s="28"/>
    </row>
    <row r="146" spans="6:13" hidden="1" x14ac:dyDescent="0.45">
      <c r="F146" s="28"/>
      <c r="L146" s="21" t="s">
        <v>397</v>
      </c>
      <c r="M146" s="28"/>
    </row>
    <row r="147" spans="6:13" hidden="1" x14ac:dyDescent="0.45">
      <c r="F147" s="28"/>
      <c r="L147" s="21" t="s">
        <v>446</v>
      </c>
      <c r="M147" s="28"/>
    </row>
    <row r="148" spans="6:13" hidden="1" x14ac:dyDescent="0.45">
      <c r="F148" s="28"/>
      <c r="L148" s="21" t="s">
        <v>891</v>
      </c>
      <c r="M148" s="28"/>
    </row>
    <row r="149" spans="6:13" hidden="1" x14ac:dyDescent="0.45">
      <c r="F149" s="28"/>
      <c r="L149" s="21" t="s">
        <v>1622</v>
      </c>
      <c r="M149" s="28"/>
    </row>
    <row r="150" spans="6:13" hidden="1" x14ac:dyDescent="0.45">
      <c r="F150" s="28"/>
      <c r="L150" s="21" t="s">
        <v>132</v>
      </c>
      <c r="M150" s="28"/>
    </row>
    <row r="151" spans="6:13" hidden="1" x14ac:dyDescent="0.45">
      <c r="F151" s="28"/>
      <c r="L151" s="21" t="s">
        <v>293</v>
      </c>
      <c r="M151" s="28"/>
    </row>
    <row r="152" spans="6:13" hidden="1" x14ac:dyDescent="0.45">
      <c r="F152" s="28"/>
      <c r="L152" s="21" t="s">
        <v>1361</v>
      </c>
      <c r="M152" s="28"/>
    </row>
    <row r="153" spans="6:13" hidden="1" x14ac:dyDescent="0.45">
      <c r="F153" s="28"/>
      <c r="L153" s="21" t="s">
        <v>1473</v>
      </c>
      <c r="M153" s="28"/>
    </row>
    <row r="154" spans="6:13" hidden="1" x14ac:dyDescent="0.45">
      <c r="F154" s="28"/>
      <c r="L154" s="21" t="s">
        <v>58</v>
      </c>
      <c r="M154" s="28"/>
    </row>
    <row r="155" spans="6:13" hidden="1" x14ac:dyDescent="0.45">
      <c r="F155" s="28"/>
      <c r="L155" s="21" t="s">
        <v>612</v>
      </c>
      <c r="M155" s="28"/>
    </row>
    <row r="156" spans="6:13" hidden="1" x14ac:dyDescent="0.45">
      <c r="F156" s="28"/>
      <c r="L156" s="21" t="s">
        <v>875</v>
      </c>
      <c r="M156" s="28"/>
    </row>
    <row r="157" spans="6:13" hidden="1" x14ac:dyDescent="0.45">
      <c r="F157" s="28"/>
      <c r="L157" s="21" t="s">
        <v>1461</v>
      </c>
      <c r="M157" s="28"/>
    </row>
    <row r="158" spans="6:13" hidden="1" x14ac:dyDescent="0.45">
      <c r="F158" s="28"/>
      <c r="L158" s="21" t="s">
        <v>667</v>
      </c>
      <c r="M158" s="28"/>
    </row>
    <row r="159" spans="6:13" hidden="1" x14ac:dyDescent="0.45">
      <c r="F159" s="28"/>
      <c r="L159" s="21" t="s">
        <v>311</v>
      </c>
      <c r="M159" s="28"/>
    </row>
    <row r="160" spans="6:13" hidden="1" x14ac:dyDescent="0.45">
      <c r="F160" s="28"/>
      <c r="L160" s="21" t="s">
        <v>920</v>
      </c>
      <c r="M160" s="28"/>
    </row>
    <row r="161" spans="6:13" hidden="1" x14ac:dyDescent="0.45">
      <c r="F161" s="28"/>
      <c r="L161" s="21" t="s">
        <v>724</v>
      </c>
      <c r="M161" s="28"/>
    </row>
    <row r="162" spans="6:13" hidden="1" x14ac:dyDescent="0.45">
      <c r="F162" s="28"/>
      <c r="L162" s="21" t="s">
        <v>637</v>
      </c>
      <c r="M162" s="28"/>
    </row>
    <row r="163" spans="6:13" hidden="1" x14ac:dyDescent="0.45">
      <c r="F163" s="28"/>
      <c r="L163" s="21" t="s">
        <v>34</v>
      </c>
      <c r="M163" s="28"/>
    </row>
    <row r="164" spans="6:13" hidden="1" x14ac:dyDescent="0.45">
      <c r="F164" s="28"/>
      <c r="L164" s="21" t="s">
        <v>287</v>
      </c>
      <c r="M164" s="28"/>
    </row>
    <row r="165" spans="6:13" hidden="1" x14ac:dyDescent="0.45">
      <c r="F165" s="28"/>
      <c r="L165" s="21" t="s">
        <v>459</v>
      </c>
      <c r="M165" s="28"/>
    </row>
    <row r="166" spans="6:13" hidden="1" x14ac:dyDescent="0.45">
      <c r="F166" s="28"/>
      <c r="L166" s="21" t="s">
        <v>871</v>
      </c>
      <c r="M166" s="28"/>
    </row>
    <row r="167" spans="6:13" hidden="1" x14ac:dyDescent="0.45">
      <c r="F167" s="28"/>
      <c r="L167" s="21" t="s">
        <v>556</v>
      </c>
      <c r="M167" s="28"/>
    </row>
    <row r="168" spans="6:13" hidden="1" x14ac:dyDescent="0.45">
      <c r="F168" s="28"/>
      <c r="L168" s="21" t="s">
        <v>327</v>
      </c>
      <c r="M168" s="28"/>
    </row>
    <row r="169" spans="6:13" hidden="1" x14ac:dyDescent="0.45">
      <c r="F169" s="28"/>
      <c r="L169" s="21" t="s">
        <v>911</v>
      </c>
      <c r="M169" s="28"/>
    </row>
    <row r="170" spans="6:13" hidden="1" x14ac:dyDescent="0.45">
      <c r="F170" s="28"/>
      <c r="L170" s="21" t="s">
        <v>113</v>
      </c>
      <c r="M170" s="28"/>
    </row>
    <row r="171" spans="6:13" hidden="1" x14ac:dyDescent="0.45">
      <c r="F171" s="28"/>
      <c r="L171" s="21" t="s">
        <v>305</v>
      </c>
      <c r="M171" s="28"/>
    </row>
    <row r="172" spans="6:13" hidden="1" x14ac:dyDescent="0.45">
      <c r="F172" s="28"/>
      <c r="L172" s="21" t="s">
        <v>914</v>
      </c>
      <c r="M172" s="28"/>
    </row>
    <row r="173" spans="6:13" hidden="1" x14ac:dyDescent="0.45">
      <c r="F173" s="28"/>
      <c r="L173" s="21" t="s">
        <v>240</v>
      </c>
      <c r="M173" s="28"/>
    </row>
    <row r="174" spans="6:13" hidden="1" x14ac:dyDescent="0.45">
      <c r="F174" s="28"/>
      <c r="L174" s="21" t="s">
        <v>97</v>
      </c>
      <c r="M174" s="28"/>
    </row>
    <row r="175" spans="6:13" hidden="1" x14ac:dyDescent="0.45">
      <c r="F175" s="28"/>
      <c r="L175" s="21" t="s">
        <v>542</v>
      </c>
      <c r="M175" s="28"/>
    </row>
    <row r="176" spans="6:13" hidden="1" x14ac:dyDescent="0.45">
      <c r="F176" s="28"/>
      <c r="L176" s="21" t="s">
        <v>554</v>
      </c>
      <c r="M176" s="28"/>
    </row>
    <row r="177" spans="6:13" hidden="1" x14ac:dyDescent="0.45">
      <c r="F177" s="28"/>
      <c r="L177" s="21" t="s">
        <v>546</v>
      </c>
      <c r="M177" s="28"/>
    </row>
    <row r="178" spans="6:13" hidden="1" x14ac:dyDescent="0.45">
      <c r="F178" s="28"/>
      <c r="L178" s="21" t="s">
        <v>600</v>
      </c>
      <c r="M178" s="28"/>
    </row>
    <row r="179" spans="6:13" hidden="1" x14ac:dyDescent="0.45">
      <c r="F179" s="28"/>
      <c r="L179" s="21" t="s">
        <v>435</v>
      </c>
      <c r="M179" s="28"/>
    </row>
    <row r="180" spans="6:13" hidden="1" x14ac:dyDescent="0.45">
      <c r="F180" s="28"/>
      <c r="L180" s="21" t="s">
        <v>874</v>
      </c>
      <c r="M180" s="28"/>
    </row>
    <row r="181" spans="6:13" hidden="1" x14ac:dyDescent="0.45">
      <c r="F181" s="28"/>
      <c r="L181" s="21" t="s">
        <v>598</v>
      </c>
      <c r="M181" s="28"/>
    </row>
    <row r="182" spans="6:13" hidden="1" x14ac:dyDescent="0.45">
      <c r="F182" s="28"/>
      <c r="L182" s="21" t="s">
        <v>653</v>
      </c>
      <c r="M182" s="28"/>
    </row>
    <row r="183" spans="6:13" hidden="1" x14ac:dyDescent="0.45">
      <c r="F183" s="28"/>
      <c r="L183" s="21" t="s">
        <v>588</v>
      </c>
      <c r="M183" s="28"/>
    </row>
    <row r="184" spans="6:13" hidden="1" x14ac:dyDescent="0.45">
      <c r="F184" s="28"/>
      <c r="L184" s="21" t="s">
        <v>346</v>
      </c>
      <c r="M184" s="28"/>
    </row>
    <row r="185" spans="6:13" hidden="1" x14ac:dyDescent="0.45">
      <c r="F185" s="28"/>
      <c r="L185" s="21" t="s">
        <v>639</v>
      </c>
      <c r="M185" s="28"/>
    </row>
    <row r="186" spans="6:13" hidden="1" x14ac:dyDescent="0.45">
      <c r="F186" s="28"/>
      <c r="L186" s="21" t="s">
        <v>465</v>
      </c>
      <c r="M186" s="28"/>
    </row>
    <row r="187" spans="6:13" hidden="1" x14ac:dyDescent="0.45">
      <c r="F187" s="28"/>
      <c r="L187" s="21" t="s">
        <v>72</v>
      </c>
      <c r="M187" s="28"/>
    </row>
    <row r="188" spans="6:13" hidden="1" x14ac:dyDescent="0.45">
      <c r="F188" s="28"/>
      <c r="L188" s="21" t="s">
        <v>676</v>
      </c>
      <c r="M188" s="28"/>
    </row>
    <row r="189" spans="6:13" hidden="1" x14ac:dyDescent="0.45">
      <c r="F189" s="28"/>
      <c r="L189" s="21" t="s">
        <v>439</v>
      </c>
      <c r="M189" s="28"/>
    </row>
    <row r="190" spans="6:13" hidden="1" x14ac:dyDescent="0.45">
      <c r="F190" s="28"/>
      <c r="L190" s="21" t="s">
        <v>1624</v>
      </c>
      <c r="M190" s="28"/>
    </row>
    <row r="191" spans="6:13" hidden="1" x14ac:dyDescent="0.45">
      <c r="F191" s="28"/>
      <c r="L191" s="21" t="s">
        <v>618</v>
      </c>
      <c r="M191" s="28"/>
    </row>
    <row r="192" spans="6:13" hidden="1" x14ac:dyDescent="0.45">
      <c r="F192" s="28"/>
      <c r="L192" s="21" t="s">
        <v>715</v>
      </c>
      <c r="M192" s="28"/>
    </row>
    <row r="193" spans="6:13" hidden="1" x14ac:dyDescent="0.45">
      <c r="F193" s="28"/>
      <c r="L193" s="21" t="s">
        <v>872</v>
      </c>
      <c r="M193" s="28"/>
    </row>
    <row r="194" spans="6:13" hidden="1" x14ac:dyDescent="0.45">
      <c r="F194" s="28"/>
      <c r="L194" s="21" t="s">
        <v>873</v>
      </c>
      <c r="M194" s="28"/>
    </row>
    <row r="195" spans="6:13" hidden="1" x14ac:dyDescent="0.45">
      <c r="F195" s="28"/>
      <c r="L195" s="21" t="s">
        <v>696</v>
      </c>
      <c r="M195" s="28"/>
    </row>
    <row r="196" spans="6:13" hidden="1" x14ac:dyDescent="0.45">
      <c r="F196" s="28"/>
      <c r="L196" s="21" t="s">
        <v>680</v>
      </c>
      <c r="M196" s="28"/>
    </row>
    <row r="197" spans="6:13" hidden="1" x14ac:dyDescent="0.45">
      <c r="F197" s="28"/>
      <c r="L197" s="21" t="s">
        <v>752</v>
      </c>
      <c r="M197" s="28"/>
    </row>
    <row r="198" spans="6:13" hidden="1" x14ac:dyDescent="0.45">
      <c r="F198" s="28"/>
      <c r="L198" s="21" t="s">
        <v>399</v>
      </c>
      <c r="M198" s="28"/>
    </row>
    <row r="199" spans="6:13" hidden="1" x14ac:dyDescent="0.45">
      <c r="F199" s="28"/>
      <c r="L199" s="21" t="s">
        <v>584</v>
      </c>
      <c r="M199" s="28"/>
    </row>
    <row r="200" spans="6:13" hidden="1" x14ac:dyDescent="0.45">
      <c r="F200" s="28"/>
      <c r="L200" s="21" t="s">
        <v>879</v>
      </c>
      <c r="M200" s="28"/>
    </row>
    <row r="201" spans="6:13" hidden="1" x14ac:dyDescent="0.45">
      <c r="F201" s="28"/>
      <c r="L201" s="21" t="s">
        <v>876</v>
      </c>
      <c r="M201" s="28"/>
    </row>
    <row r="202" spans="6:13" hidden="1" x14ac:dyDescent="0.45">
      <c r="F202" s="28"/>
      <c r="L202" s="21" t="s">
        <v>238</v>
      </c>
      <c r="M202" s="28"/>
    </row>
    <row r="203" spans="6:13" hidden="1" x14ac:dyDescent="0.45">
      <c r="F203" s="28"/>
      <c r="L203" s="21" t="s">
        <v>1505</v>
      </c>
      <c r="M203" s="28"/>
    </row>
    <row r="204" spans="6:13" hidden="1" x14ac:dyDescent="0.45">
      <c r="F204" s="28"/>
      <c r="L204" s="21" t="s">
        <v>246</v>
      </c>
      <c r="M204" s="28"/>
    </row>
    <row r="205" spans="6:13" hidden="1" x14ac:dyDescent="0.45">
      <c r="F205" s="28"/>
      <c r="L205" s="21" t="s">
        <v>1507</v>
      </c>
      <c r="M205" s="28"/>
    </row>
    <row r="206" spans="6:13" hidden="1" x14ac:dyDescent="0.45">
      <c r="F206" s="28"/>
      <c r="L206" s="21" t="s">
        <v>586</v>
      </c>
      <c r="M206" s="28"/>
    </row>
    <row r="207" spans="6:13" hidden="1" x14ac:dyDescent="0.45">
      <c r="F207" s="28"/>
      <c r="L207" s="21" t="s">
        <v>694</v>
      </c>
      <c r="M207" s="28"/>
    </row>
    <row r="208" spans="6:13" hidden="1" x14ac:dyDescent="0.45">
      <c r="F208" s="28"/>
      <c r="L208" s="21" t="s">
        <v>878</v>
      </c>
      <c r="M208" s="28"/>
    </row>
    <row r="209" spans="6:13" hidden="1" x14ac:dyDescent="0.45">
      <c r="F209" s="28"/>
      <c r="L209" s="21" t="s">
        <v>1471</v>
      </c>
      <c r="M209" s="28"/>
    </row>
    <row r="210" spans="6:13" hidden="1" x14ac:dyDescent="0.45">
      <c r="F210" s="28"/>
      <c r="L210" s="21" t="s">
        <v>522</v>
      </c>
      <c r="M210" s="28"/>
    </row>
    <row r="211" spans="6:13" hidden="1" x14ac:dyDescent="0.45">
      <c r="F211" s="28"/>
      <c r="L211" s="21" t="s">
        <v>1687</v>
      </c>
      <c r="M211" s="28"/>
    </row>
    <row r="212" spans="6:13" hidden="1" x14ac:dyDescent="0.45">
      <c r="F212" s="28"/>
      <c r="L212" s="21" t="s">
        <v>1686</v>
      </c>
      <c r="M212" s="28"/>
    </row>
    <row r="213" spans="6:13" hidden="1" x14ac:dyDescent="0.45">
      <c r="F213" s="28"/>
      <c r="L213" s="21" t="s">
        <v>635</v>
      </c>
      <c r="M213" s="28"/>
    </row>
    <row r="214" spans="6:13" hidden="1" x14ac:dyDescent="0.45">
      <c r="F214" s="28"/>
      <c r="L214" s="21" t="s">
        <v>1611</v>
      </c>
      <c r="M214" s="28"/>
    </row>
    <row r="215" spans="6:13" hidden="1" x14ac:dyDescent="0.45">
      <c r="F215" s="28"/>
      <c r="L215" s="21" t="s">
        <v>520</v>
      </c>
      <c r="M215" s="28"/>
    </row>
    <row r="216" spans="6:13" hidden="1" x14ac:dyDescent="0.45">
      <c r="F216" s="28"/>
      <c r="L216" s="21" t="s">
        <v>419</v>
      </c>
      <c r="M216" s="28"/>
    </row>
    <row r="217" spans="6:13" hidden="1" x14ac:dyDescent="0.45">
      <c r="F217" s="28"/>
      <c r="L217" s="21" t="s">
        <v>417</v>
      </c>
      <c r="M217" s="28"/>
    </row>
    <row r="218" spans="6:13" hidden="1" x14ac:dyDescent="0.45">
      <c r="F218" s="28"/>
      <c r="L218" s="21" t="s">
        <v>877</v>
      </c>
      <c r="M218" s="28"/>
    </row>
    <row r="219" spans="6:13" hidden="1" x14ac:dyDescent="0.45">
      <c r="F219" s="28"/>
      <c r="L219" s="21" t="s">
        <v>1610</v>
      </c>
      <c r="M219" s="28"/>
    </row>
    <row r="220" spans="6:13" hidden="1" x14ac:dyDescent="0.45">
      <c r="F220" s="28"/>
      <c r="L220" s="21" t="s">
        <v>283</v>
      </c>
      <c r="M220" s="28"/>
    </row>
    <row r="221" spans="6:13" hidden="1" x14ac:dyDescent="0.45">
      <c r="F221" s="28"/>
      <c r="L221" s="21" t="s">
        <v>401</v>
      </c>
      <c r="M221" s="28"/>
    </row>
    <row r="222" spans="6:13" hidden="1" x14ac:dyDescent="0.45">
      <c r="F222" s="28"/>
      <c r="L222" s="21" t="s">
        <v>4</v>
      </c>
      <c r="M222" s="28"/>
    </row>
    <row r="223" spans="6:13" hidden="1" x14ac:dyDescent="0.45">
      <c r="F223" s="28"/>
      <c r="L223" s="21" t="s">
        <v>1602</v>
      </c>
      <c r="M223" s="28"/>
    </row>
    <row r="224" spans="6:13" hidden="1" x14ac:dyDescent="0.45">
      <c r="F224" s="28"/>
      <c r="L224" s="21" t="s">
        <v>82</v>
      </c>
      <c r="M224" s="28"/>
    </row>
    <row r="225" spans="6:13" hidden="1" x14ac:dyDescent="0.45">
      <c r="F225" s="28"/>
      <c r="L225" s="21" t="s">
        <v>489</v>
      </c>
      <c r="M225" s="28"/>
    </row>
    <row r="226" spans="6:13" hidden="1" x14ac:dyDescent="0.45">
      <c r="F226" s="28"/>
      <c r="L226" s="21" t="s">
        <v>1674</v>
      </c>
      <c r="M226" s="28"/>
    </row>
    <row r="227" spans="6:13" hidden="1" x14ac:dyDescent="0.45">
      <c r="F227" s="28"/>
      <c r="L227" s="21" t="s">
        <v>363</v>
      </c>
      <c r="M227" s="28"/>
    </row>
    <row r="228" spans="6:13" hidden="1" x14ac:dyDescent="0.45">
      <c r="F228" s="28"/>
      <c r="L228" s="21" t="s">
        <v>1478</v>
      </c>
      <c r="M228" s="28"/>
    </row>
    <row r="229" spans="6:13" hidden="1" x14ac:dyDescent="0.45">
      <c r="F229" s="28"/>
      <c r="L229" s="21" t="s">
        <v>883</v>
      </c>
      <c r="M229" s="28"/>
    </row>
    <row r="230" spans="6:13" hidden="1" x14ac:dyDescent="0.45">
      <c r="F230" s="28"/>
      <c r="L230" s="21" t="s">
        <v>540</v>
      </c>
      <c r="M230" s="28"/>
    </row>
    <row r="231" spans="6:13" hidden="1" x14ac:dyDescent="0.45">
      <c r="F231" s="28"/>
      <c r="L231" s="21" t="s">
        <v>881</v>
      </c>
      <c r="M231" s="28"/>
    </row>
    <row r="232" spans="6:13" hidden="1" x14ac:dyDescent="0.45">
      <c r="F232" s="28"/>
      <c r="L232" s="21" t="s">
        <v>1492</v>
      </c>
      <c r="M232" s="28"/>
    </row>
    <row r="233" spans="6:13" hidden="1" x14ac:dyDescent="0.45">
      <c r="F233" s="28"/>
      <c r="L233" s="21" t="s">
        <v>444</v>
      </c>
      <c r="M233" s="28"/>
    </row>
    <row r="234" spans="6:13" hidden="1" x14ac:dyDescent="0.45">
      <c r="F234" s="28"/>
      <c r="L234" s="21" t="s">
        <v>448</v>
      </c>
      <c r="M234" s="28"/>
    </row>
    <row r="235" spans="6:13" hidden="1" x14ac:dyDescent="0.45">
      <c r="F235" s="28"/>
      <c r="L235" s="21" t="s">
        <v>194</v>
      </c>
      <c r="M235" s="28"/>
    </row>
    <row r="236" spans="6:13" hidden="1" x14ac:dyDescent="0.45">
      <c r="F236" s="28"/>
      <c r="L236" s="21" t="s">
        <v>329</v>
      </c>
      <c r="M236" s="28"/>
    </row>
    <row r="237" spans="6:13" hidden="1" x14ac:dyDescent="0.45">
      <c r="F237" s="28"/>
      <c r="L237" s="21" t="s">
        <v>882</v>
      </c>
      <c r="M237" s="28"/>
    </row>
    <row r="238" spans="6:13" hidden="1" x14ac:dyDescent="0.45">
      <c r="F238" s="28"/>
      <c r="L238" s="21" t="s">
        <v>1383</v>
      </c>
      <c r="M238" s="28"/>
    </row>
    <row r="239" spans="6:13" hidden="1" x14ac:dyDescent="0.45">
      <c r="F239" s="28"/>
      <c r="L239" s="21" t="s">
        <v>407</v>
      </c>
      <c r="M239" s="28"/>
    </row>
    <row r="240" spans="6:13" hidden="1" x14ac:dyDescent="0.45">
      <c r="F240" s="28"/>
      <c r="L240" s="21" t="s">
        <v>1438</v>
      </c>
      <c r="M240" s="28"/>
    </row>
    <row r="241" spans="6:13" hidden="1" x14ac:dyDescent="0.45">
      <c r="F241" s="28"/>
      <c r="L241" s="21" t="s">
        <v>885</v>
      </c>
      <c r="M241" s="28"/>
    </row>
    <row r="242" spans="6:13" ht="37" hidden="1" x14ac:dyDescent="0.45">
      <c r="F242" s="28"/>
      <c r="L242" s="21" t="s">
        <v>348</v>
      </c>
      <c r="M242" s="28"/>
    </row>
    <row r="243" spans="6:13" hidden="1" x14ac:dyDescent="0.45">
      <c r="F243" s="28"/>
      <c r="L243" s="21" t="s">
        <v>1437</v>
      </c>
      <c r="M243" s="28"/>
    </row>
    <row r="244" spans="6:13" hidden="1" x14ac:dyDescent="0.45">
      <c r="F244" s="28"/>
      <c r="L244" s="21" t="s">
        <v>933</v>
      </c>
      <c r="M244" s="28"/>
    </row>
    <row r="245" spans="6:13" hidden="1" x14ac:dyDescent="0.45">
      <c r="F245" s="28"/>
      <c r="L245" s="21" t="s">
        <v>274</v>
      </c>
      <c r="M245" s="28"/>
    </row>
    <row r="246" spans="6:13" hidden="1" x14ac:dyDescent="0.45">
      <c r="F246" s="28"/>
      <c r="L246" s="21" t="s">
        <v>352</v>
      </c>
      <c r="M246" s="28"/>
    </row>
    <row r="247" spans="6:13" hidden="1" x14ac:dyDescent="0.45">
      <c r="F247" s="28"/>
      <c r="L247" s="21" t="s">
        <v>1462</v>
      </c>
      <c r="M247" s="28"/>
    </row>
    <row r="248" spans="6:13" hidden="1" x14ac:dyDescent="0.45">
      <c r="F248" s="28"/>
      <c r="L248" s="21" t="s">
        <v>626</v>
      </c>
      <c r="M248" s="28"/>
    </row>
    <row r="249" spans="6:13" hidden="1" x14ac:dyDescent="0.45">
      <c r="F249" s="28"/>
      <c r="L249" s="21" t="s">
        <v>1464</v>
      </c>
      <c r="M249" s="28"/>
    </row>
    <row r="250" spans="6:13" hidden="1" x14ac:dyDescent="0.45">
      <c r="F250" s="28"/>
      <c r="L250" s="21" t="s">
        <v>884</v>
      </c>
      <c r="M250" s="28"/>
    </row>
    <row r="251" spans="6:13" hidden="1" x14ac:dyDescent="0.45">
      <c r="F251" s="28"/>
      <c r="L251" s="21" t="s">
        <v>1487</v>
      </c>
      <c r="M251" s="28"/>
    </row>
    <row r="252" spans="6:13" hidden="1" x14ac:dyDescent="0.45">
      <c r="F252" s="28"/>
      <c r="L252" s="21" t="s">
        <v>385</v>
      </c>
      <c r="M252" s="28"/>
    </row>
    <row r="253" spans="6:13" hidden="1" x14ac:dyDescent="0.45">
      <c r="F253" s="28"/>
      <c r="L253" s="21" t="s">
        <v>1431</v>
      </c>
      <c r="M253" s="28"/>
    </row>
    <row r="254" spans="6:13" hidden="1" x14ac:dyDescent="0.45">
      <c r="F254" s="28"/>
      <c r="L254" s="21" t="s">
        <v>1434</v>
      </c>
      <c r="M254" s="28"/>
    </row>
    <row r="255" spans="6:13" hidden="1" x14ac:dyDescent="0.45">
      <c r="F255" s="28"/>
      <c r="L255" s="21" t="s">
        <v>6</v>
      </c>
      <c r="M255" s="28"/>
    </row>
    <row r="256" spans="6:13" hidden="1" x14ac:dyDescent="0.45">
      <c r="F256" s="28"/>
      <c r="L256" s="21" t="s">
        <v>738</v>
      </c>
      <c r="M256" s="28"/>
    </row>
    <row r="257" spans="6:13" hidden="1" x14ac:dyDescent="0.45">
      <c r="F257" s="28"/>
      <c r="L257" s="21" t="s">
        <v>1615</v>
      </c>
      <c r="M257" s="28"/>
    </row>
    <row r="258" spans="6:13" hidden="1" x14ac:dyDescent="0.45">
      <c r="F258" s="28"/>
      <c r="L258" s="21" t="s">
        <v>662</v>
      </c>
      <c r="M258" s="28"/>
    </row>
    <row r="259" spans="6:13" hidden="1" x14ac:dyDescent="0.45">
      <c r="F259" s="28"/>
      <c r="L259" s="21" t="s">
        <v>1512</v>
      </c>
      <c r="M259" s="28"/>
    </row>
    <row r="260" spans="6:13" hidden="1" x14ac:dyDescent="0.45">
      <c r="F260" s="28"/>
      <c r="L260" s="21" t="s">
        <v>297</v>
      </c>
      <c r="M260" s="28"/>
    </row>
    <row r="261" spans="6:13" hidden="1" x14ac:dyDescent="0.45">
      <c r="F261" s="28"/>
      <c r="L261" s="21" t="s">
        <v>389</v>
      </c>
      <c r="M261" s="28"/>
    </row>
    <row r="262" spans="6:13" hidden="1" x14ac:dyDescent="0.45">
      <c r="F262" s="28"/>
      <c r="L262" s="21" t="s">
        <v>356</v>
      </c>
      <c r="M262" s="28"/>
    </row>
    <row r="263" spans="6:13" hidden="1" x14ac:dyDescent="0.45">
      <c r="F263" s="28"/>
      <c r="L263" s="21" t="s">
        <v>1509</v>
      </c>
      <c r="M263" s="28"/>
    </row>
    <row r="264" spans="6:13" hidden="1" x14ac:dyDescent="0.45">
      <c r="F264" s="28"/>
      <c r="L264" s="21" t="s">
        <v>431</v>
      </c>
      <c r="M264" s="28"/>
    </row>
    <row r="265" spans="6:13" ht="37" hidden="1" x14ac:dyDescent="0.45">
      <c r="F265" s="28"/>
      <c r="L265" s="21" t="s">
        <v>433</v>
      </c>
      <c r="M265" s="28"/>
    </row>
    <row r="266" spans="6:13" hidden="1" x14ac:dyDescent="0.45">
      <c r="F266" s="28"/>
      <c r="L266" s="21" t="s">
        <v>470</v>
      </c>
      <c r="M266" s="28"/>
    </row>
    <row r="267" spans="6:13" hidden="1" x14ac:dyDescent="0.45">
      <c r="F267" s="28"/>
      <c r="L267" s="21" t="s">
        <v>1633</v>
      </c>
      <c r="M267" s="28"/>
    </row>
    <row r="268" spans="6:13" hidden="1" x14ac:dyDescent="0.45">
      <c r="F268" s="28"/>
      <c r="L268" s="21" t="s">
        <v>886</v>
      </c>
      <c r="M268" s="28"/>
    </row>
    <row r="269" spans="6:13" hidden="1" x14ac:dyDescent="0.45">
      <c r="F269" s="28"/>
      <c r="L269" s="21" t="s">
        <v>594</v>
      </c>
      <c r="M269" s="28"/>
    </row>
    <row r="270" spans="6:13" hidden="1" x14ac:dyDescent="0.45">
      <c r="F270" s="28"/>
      <c r="L270" s="21" t="s">
        <v>570</v>
      </c>
      <c r="M270" s="28"/>
    </row>
    <row r="271" spans="6:13" hidden="1" x14ac:dyDescent="0.45">
      <c r="F271" s="28"/>
      <c r="L271" s="21" t="s">
        <v>528</v>
      </c>
      <c r="M271" s="28"/>
    </row>
    <row r="272" spans="6:13" hidden="1" x14ac:dyDescent="0.45">
      <c r="F272" s="28"/>
      <c r="L272" s="21" t="s">
        <v>1514</v>
      </c>
      <c r="M272" s="28"/>
    </row>
    <row r="273" spans="6:13" hidden="1" x14ac:dyDescent="0.45">
      <c r="F273" s="28"/>
      <c r="L273" s="21" t="s">
        <v>1386</v>
      </c>
      <c r="M273" s="28"/>
    </row>
    <row r="274" spans="6:13" hidden="1" x14ac:dyDescent="0.45">
      <c r="F274" s="28"/>
      <c r="L274" s="21" t="s">
        <v>1384</v>
      </c>
      <c r="M274" s="28"/>
    </row>
    <row r="275" spans="6:13" ht="37" hidden="1" x14ac:dyDescent="0.45">
      <c r="F275" s="28"/>
      <c r="L275" s="21" t="s">
        <v>1342</v>
      </c>
      <c r="M275" s="28"/>
    </row>
    <row r="276" spans="6:13" hidden="1" x14ac:dyDescent="0.45">
      <c r="F276" s="28"/>
      <c r="L276" s="21" t="s">
        <v>760</v>
      </c>
      <c r="M276" s="28"/>
    </row>
    <row r="277" spans="6:13" hidden="1" x14ac:dyDescent="0.45">
      <c r="F277" s="28"/>
      <c r="L277" s="21" t="s">
        <v>1626</v>
      </c>
      <c r="M277" s="28"/>
    </row>
    <row r="278" spans="6:13" hidden="1" x14ac:dyDescent="0.45">
      <c r="F278" s="28"/>
      <c r="L278" s="21" t="s">
        <v>1454</v>
      </c>
      <c r="M278" s="28"/>
    </row>
    <row r="279" spans="6:13" hidden="1" x14ac:dyDescent="0.45">
      <c r="F279" s="28"/>
      <c r="L279" s="21" t="s">
        <v>478</v>
      </c>
      <c r="M279" s="28"/>
    </row>
    <row r="280" spans="6:13" hidden="1" x14ac:dyDescent="0.45">
      <c r="F280" s="28"/>
      <c r="L280" s="21" t="s">
        <v>480</v>
      </c>
      <c r="M280" s="28"/>
    </row>
    <row r="281" spans="6:13" ht="18.75" hidden="1" customHeight="1" x14ac:dyDescent="0.45">
      <c r="F281" s="28"/>
      <c r="L281" s="21" t="s">
        <v>340</v>
      </c>
      <c r="M281" s="28"/>
    </row>
    <row r="282" spans="6:13" hidden="1" x14ac:dyDescent="0.45">
      <c r="F282" s="28"/>
      <c r="L282" s="21" t="s">
        <v>550</v>
      </c>
      <c r="M282" s="28"/>
    </row>
    <row r="283" spans="6:13" hidden="1" x14ac:dyDescent="0.45">
      <c r="F283" s="28"/>
      <c r="L283" s="21" t="s">
        <v>887</v>
      </c>
      <c r="M283" s="28"/>
    </row>
    <row r="284" spans="6:13" hidden="1" x14ac:dyDescent="0.45">
      <c r="F284" s="28"/>
      <c r="L284" s="21" t="s">
        <v>1704</v>
      </c>
      <c r="M284" s="28"/>
    </row>
    <row r="285" spans="6:13" hidden="1" x14ac:dyDescent="0.45">
      <c r="F285" s="28"/>
      <c r="L285" s="21" t="s">
        <v>463</v>
      </c>
      <c r="M285" s="28"/>
    </row>
    <row r="286" spans="6:13" hidden="1" x14ac:dyDescent="0.45">
      <c r="F286" s="28"/>
      <c r="L286" s="21" t="s">
        <v>889</v>
      </c>
      <c r="M286" s="28"/>
    </row>
    <row r="287" spans="6:13" hidden="1" x14ac:dyDescent="0.45">
      <c r="F287" s="28"/>
      <c r="L287" s="21" t="s">
        <v>250</v>
      </c>
      <c r="M287" s="28"/>
    </row>
    <row r="288" spans="6:13" hidden="1" x14ac:dyDescent="0.45">
      <c r="F288" s="28"/>
      <c r="L288" s="21" t="s">
        <v>704</v>
      </c>
      <c r="M288" s="28"/>
    </row>
    <row r="289" spans="6:13" hidden="1" x14ac:dyDescent="0.45">
      <c r="F289" s="28"/>
      <c r="L289" s="21" t="s">
        <v>185</v>
      </c>
      <c r="M289" s="28"/>
    </row>
    <row r="290" spans="6:13" hidden="1" x14ac:dyDescent="0.45">
      <c r="F290" s="28"/>
      <c r="L290" s="21" t="s">
        <v>181</v>
      </c>
      <c r="M290" s="28"/>
    </row>
    <row r="291" spans="6:13" hidden="1" x14ac:dyDescent="0.45">
      <c r="F291" s="28"/>
      <c r="L291" s="21" t="s">
        <v>8</v>
      </c>
      <c r="M291" s="28"/>
    </row>
    <row r="292" spans="6:13" hidden="1" x14ac:dyDescent="0.45">
      <c r="F292" s="28"/>
      <c r="L292" s="21" t="s">
        <v>892</v>
      </c>
      <c r="M292" s="28"/>
    </row>
    <row r="293" spans="6:13" hidden="1" x14ac:dyDescent="0.45">
      <c r="F293" s="28"/>
      <c r="L293" s="21" t="s">
        <v>890</v>
      </c>
      <c r="M293" s="28"/>
    </row>
    <row r="294" spans="6:13" hidden="1" x14ac:dyDescent="0.45">
      <c r="F294" s="28"/>
      <c r="L294" s="21" t="s">
        <v>173</v>
      </c>
      <c r="M294" s="28"/>
    </row>
    <row r="295" spans="6:13" hidden="1" x14ac:dyDescent="0.45">
      <c r="F295" s="28"/>
      <c r="L295" s="21" t="s">
        <v>74</v>
      </c>
      <c r="M295" s="28"/>
    </row>
    <row r="296" spans="6:13" hidden="1" x14ac:dyDescent="0.45">
      <c r="F296" s="28"/>
      <c r="L296" s="21" t="s">
        <v>10</v>
      </c>
      <c r="M296" s="28"/>
    </row>
    <row r="297" spans="6:13" hidden="1" x14ac:dyDescent="0.45">
      <c r="F297" s="28"/>
      <c r="L297" s="21" t="s">
        <v>482</v>
      </c>
      <c r="M297" s="28"/>
    </row>
    <row r="298" spans="6:13" hidden="1" x14ac:dyDescent="0.45">
      <c r="F298" s="28"/>
      <c r="L298" s="21" t="s">
        <v>484</v>
      </c>
      <c r="M298" s="28"/>
    </row>
    <row r="299" spans="6:13" hidden="1" x14ac:dyDescent="0.45">
      <c r="F299" s="28"/>
      <c r="L299" s="21" t="s">
        <v>684</v>
      </c>
      <c r="M299" s="28"/>
    </row>
    <row r="300" spans="6:13" hidden="1" x14ac:dyDescent="0.45">
      <c r="F300" s="28"/>
      <c r="L300" s="21" t="s">
        <v>888</v>
      </c>
      <c r="M300" s="28"/>
    </row>
    <row r="301" spans="6:13" hidden="1" x14ac:dyDescent="0.45">
      <c r="F301" s="28"/>
      <c r="L301" s="21" t="s">
        <v>1613</v>
      </c>
      <c r="M301" s="28"/>
    </row>
    <row r="302" spans="6:13" hidden="1" x14ac:dyDescent="0.45">
      <c r="F302" s="28"/>
      <c r="L302" s="21" t="s">
        <v>474</v>
      </c>
      <c r="M302" s="28"/>
    </row>
    <row r="303" spans="6:13" hidden="1" x14ac:dyDescent="0.45">
      <c r="F303" s="28"/>
      <c r="L303" s="21" t="s">
        <v>756</v>
      </c>
      <c r="M303" s="28"/>
    </row>
    <row r="304" spans="6:13" hidden="1" x14ac:dyDescent="0.45">
      <c r="F304" s="28"/>
      <c r="L304" s="21" t="s">
        <v>12</v>
      </c>
      <c r="M304" s="28"/>
    </row>
    <row r="305" spans="6:13" hidden="1" x14ac:dyDescent="0.45">
      <c r="F305" s="28"/>
      <c r="L305" s="21" t="s">
        <v>754</v>
      </c>
      <c r="M305" s="28"/>
    </row>
    <row r="306" spans="6:13" hidden="1" x14ac:dyDescent="0.45">
      <c r="F306" s="28"/>
      <c r="L306" s="21" t="s">
        <v>895</v>
      </c>
      <c r="M306" s="28"/>
    </row>
    <row r="307" spans="6:13" hidden="1" x14ac:dyDescent="0.45">
      <c r="F307" s="28"/>
      <c r="L307" s="21" t="s">
        <v>128</v>
      </c>
      <c r="M307" s="28"/>
    </row>
    <row r="308" spans="6:13" hidden="1" x14ac:dyDescent="0.45">
      <c r="F308" s="28"/>
      <c r="L308" s="21" t="s">
        <v>918</v>
      </c>
      <c r="M308" s="28"/>
    </row>
    <row r="309" spans="6:13" hidden="1" x14ac:dyDescent="0.45">
      <c r="F309" s="28"/>
      <c r="L309" s="21" t="s">
        <v>344</v>
      </c>
      <c r="M309" s="28"/>
    </row>
    <row r="310" spans="6:13" hidden="1" x14ac:dyDescent="0.45">
      <c r="F310" s="28"/>
      <c r="L310" s="21" t="s">
        <v>748</v>
      </c>
      <c r="M310" s="28"/>
    </row>
    <row r="311" spans="6:13" hidden="1" x14ac:dyDescent="0.45">
      <c r="F311" s="28"/>
      <c r="L311" s="21" t="s">
        <v>934</v>
      </c>
      <c r="M311" s="28"/>
    </row>
    <row r="312" spans="6:13" hidden="1" x14ac:dyDescent="0.45">
      <c r="F312" s="28"/>
      <c r="L312" s="21" t="s">
        <v>893</v>
      </c>
      <c r="M312" s="28"/>
    </row>
    <row r="313" spans="6:13" hidden="1" x14ac:dyDescent="0.45">
      <c r="F313" s="28"/>
      <c r="L313" s="21" t="s">
        <v>317</v>
      </c>
      <c r="M313" s="28"/>
    </row>
    <row r="314" spans="6:13" hidden="1" x14ac:dyDescent="0.45">
      <c r="F314" s="28"/>
      <c r="L314" s="21" t="s">
        <v>538</v>
      </c>
      <c r="M314" s="28"/>
    </row>
    <row r="315" spans="6:13" hidden="1" x14ac:dyDescent="0.45">
      <c r="F315" s="28"/>
      <c r="L315" s="21" t="s">
        <v>645</v>
      </c>
      <c r="M315" s="28"/>
    </row>
    <row r="316" spans="6:13" hidden="1" x14ac:dyDescent="0.45">
      <c r="F316" s="28"/>
      <c r="L316" s="21" t="s">
        <v>1357</v>
      </c>
      <c r="M316" s="28"/>
    </row>
    <row r="317" spans="6:13" hidden="1" x14ac:dyDescent="0.45">
      <c r="F317" s="28"/>
      <c r="L317" s="21" t="s">
        <v>614</v>
      </c>
      <c r="M317" s="28"/>
    </row>
    <row r="318" spans="6:13" hidden="1" x14ac:dyDescent="0.45">
      <c r="F318" s="28"/>
      <c r="L318" s="21" t="s">
        <v>1620</v>
      </c>
      <c r="M318" s="28"/>
    </row>
    <row r="319" spans="6:13" hidden="1" x14ac:dyDescent="0.45">
      <c r="F319" s="28"/>
      <c r="L319" s="21" t="s">
        <v>719</v>
      </c>
      <c r="M319" s="28"/>
    </row>
    <row r="320" spans="6:13" hidden="1" x14ac:dyDescent="0.45">
      <c r="F320" s="28"/>
      <c r="L320" s="21" t="s">
        <v>616</v>
      </c>
      <c r="M320" s="28"/>
    </row>
    <row r="321" spans="6:13" hidden="1" x14ac:dyDescent="0.45">
      <c r="F321" s="28"/>
      <c r="L321" s="21" t="s">
        <v>335</v>
      </c>
      <c r="M321" s="28"/>
    </row>
    <row r="322" spans="6:13" hidden="1" x14ac:dyDescent="0.45">
      <c r="F322" s="28"/>
      <c r="L322" s="21" t="s">
        <v>1517</v>
      </c>
      <c r="M322" s="28"/>
    </row>
    <row r="323" spans="6:13" hidden="1" x14ac:dyDescent="0.45">
      <c r="F323" s="28"/>
      <c r="L323" s="21" t="s">
        <v>177</v>
      </c>
      <c r="M323" s="28"/>
    </row>
    <row r="324" spans="6:13" hidden="1" x14ac:dyDescent="0.45">
      <c r="F324" s="28"/>
      <c r="L324" s="21" t="s">
        <v>647</v>
      </c>
      <c r="M324" s="28"/>
    </row>
    <row r="325" spans="6:13" hidden="1" x14ac:dyDescent="0.45">
      <c r="F325" s="28"/>
      <c r="L325" s="21" t="s">
        <v>354</v>
      </c>
      <c r="M325" s="28"/>
    </row>
    <row r="326" spans="6:13" hidden="1" x14ac:dyDescent="0.45">
      <c r="F326" s="28"/>
      <c r="L326" s="21" t="s">
        <v>894</v>
      </c>
      <c r="M326" s="28"/>
    </row>
    <row r="327" spans="6:13" hidden="1" x14ac:dyDescent="0.45">
      <c r="F327" s="28"/>
      <c r="L327" s="21" t="s">
        <v>524</v>
      </c>
      <c r="M327" s="28"/>
    </row>
    <row r="328" spans="6:13" hidden="1" x14ac:dyDescent="0.45">
      <c r="F328" s="28"/>
      <c r="L328" s="21" t="s">
        <v>303</v>
      </c>
      <c r="M328" s="28"/>
    </row>
    <row r="329" spans="6:13" hidden="1" x14ac:dyDescent="0.45">
      <c r="F329" s="28"/>
      <c r="L329" s="21" t="s">
        <v>602</v>
      </c>
      <c r="M329" s="28"/>
    </row>
    <row r="330" spans="6:13" hidden="1" x14ac:dyDescent="0.45">
      <c r="F330" s="28"/>
      <c r="L330" s="21" t="s">
        <v>898</v>
      </c>
      <c r="M330" s="28"/>
    </row>
    <row r="331" spans="6:13" hidden="1" x14ac:dyDescent="0.45">
      <c r="F331" s="28"/>
      <c r="L331" s="21" t="s">
        <v>502</v>
      </c>
      <c r="M331" s="28"/>
    </row>
    <row r="332" spans="6:13" hidden="1" x14ac:dyDescent="0.45">
      <c r="F332" s="28"/>
      <c r="L332" s="21" t="s">
        <v>513</v>
      </c>
      <c r="M332" s="28"/>
    </row>
    <row r="333" spans="6:13" hidden="1" x14ac:dyDescent="0.45">
      <c r="F333" s="28"/>
      <c r="L333" s="21" t="s">
        <v>736</v>
      </c>
      <c r="M333" s="28"/>
    </row>
    <row r="334" spans="6:13" hidden="1" x14ac:dyDescent="0.45">
      <c r="F334" s="28"/>
      <c r="L334" s="21" t="s">
        <v>289</v>
      </c>
      <c r="M334" s="28"/>
    </row>
    <row r="335" spans="6:13" hidden="1" x14ac:dyDescent="0.45">
      <c r="F335" s="28"/>
      <c r="L335" s="21" t="s">
        <v>896</v>
      </c>
      <c r="M335" s="28"/>
    </row>
    <row r="336" spans="6:13" hidden="1" x14ac:dyDescent="0.45">
      <c r="F336" s="28"/>
      <c r="L336" s="21" t="s">
        <v>309</v>
      </c>
      <c r="M336" s="28"/>
    </row>
    <row r="337" spans="6:13" hidden="1" x14ac:dyDescent="0.45">
      <c r="F337" s="28"/>
      <c r="L337" s="21" t="s">
        <v>628</v>
      </c>
      <c r="M337" s="28"/>
    </row>
    <row r="338" spans="6:13" hidden="1" x14ac:dyDescent="0.45">
      <c r="F338" s="28"/>
      <c r="L338" s="21" t="s">
        <v>14</v>
      </c>
      <c r="M338" s="28"/>
    </row>
    <row r="339" spans="6:13" hidden="1" x14ac:dyDescent="0.45">
      <c r="F339" s="28"/>
      <c r="L339" s="21" t="s">
        <v>1339</v>
      </c>
      <c r="M339" s="28"/>
    </row>
    <row r="340" spans="6:13" hidden="1" x14ac:dyDescent="0.45">
      <c r="F340" s="28"/>
      <c r="L340" s="21" t="s">
        <v>897</v>
      </c>
      <c r="M340" s="28"/>
    </row>
    <row r="341" spans="6:13" hidden="1" x14ac:dyDescent="0.45">
      <c r="F341" s="28"/>
      <c r="L341" s="21" t="s">
        <v>415</v>
      </c>
      <c r="M341" s="28"/>
    </row>
    <row r="342" spans="6:13" hidden="1" x14ac:dyDescent="0.45">
      <c r="F342" s="28"/>
      <c r="L342" s="21" t="s">
        <v>899</v>
      </c>
      <c r="M342" s="28"/>
    </row>
    <row r="343" spans="6:13" hidden="1" x14ac:dyDescent="0.45">
      <c r="F343" s="28"/>
      <c r="L343" s="21" t="s">
        <v>900</v>
      </c>
      <c r="M343" s="28"/>
    </row>
    <row r="344" spans="6:13" hidden="1" x14ac:dyDescent="0.45">
      <c r="F344" s="28"/>
      <c r="L344" s="21" t="s">
        <v>1607</v>
      </c>
      <c r="M344" s="28"/>
    </row>
    <row r="345" spans="6:13" hidden="1" x14ac:dyDescent="0.45">
      <c r="F345" s="28"/>
      <c r="L345" s="21" t="s">
        <v>1590</v>
      </c>
      <c r="M345" s="28"/>
    </row>
    <row r="346" spans="6:13" hidden="1" x14ac:dyDescent="0.45">
      <c r="F346" s="28"/>
      <c r="L346" s="21" t="s">
        <v>1366</v>
      </c>
      <c r="M346" s="28"/>
    </row>
    <row r="347" spans="6:13" hidden="1" x14ac:dyDescent="0.45">
      <c r="F347" s="28"/>
      <c r="L347" s="21" t="s">
        <v>659</v>
      </c>
      <c r="M347" s="28"/>
    </row>
    <row r="348" spans="6:13" hidden="1" x14ac:dyDescent="0.45">
      <c r="F348" s="28"/>
      <c r="L348" s="21" t="s">
        <v>254</v>
      </c>
      <c r="M348" s="28"/>
    </row>
    <row r="349" spans="6:13" hidden="1" x14ac:dyDescent="0.45">
      <c r="F349" s="28"/>
      <c r="L349" s="21" t="s">
        <v>1344</v>
      </c>
      <c r="M349" s="28"/>
    </row>
    <row r="350" spans="6:13" hidden="1" x14ac:dyDescent="0.45">
      <c r="F350" s="28"/>
      <c r="L350" s="21" t="s">
        <v>928</v>
      </c>
      <c r="M350" s="28"/>
    </row>
    <row r="351" spans="6:13" hidden="1" x14ac:dyDescent="0.45">
      <c r="F351" s="28"/>
      <c r="L351" s="21" t="s">
        <v>70</v>
      </c>
      <c r="M351" s="28"/>
    </row>
    <row r="352" spans="6:13" hidden="1" x14ac:dyDescent="0.45">
      <c r="F352" s="28"/>
      <c r="L352" s="21" t="s">
        <v>456</v>
      </c>
      <c r="M352" s="28"/>
    </row>
    <row r="353" spans="6:13" hidden="1" x14ac:dyDescent="0.45">
      <c r="F353" s="28"/>
      <c r="L353" s="21" t="s">
        <v>30</v>
      </c>
      <c r="M353" s="28"/>
    </row>
    <row r="354" spans="6:13" hidden="1" x14ac:dyDescent="0.45">
      <c r="F354" s="28"/>
      <c r="L354" s="21" t="s">
        <v>1701</v>
      </c>
      <c r="M354" s="28"/>
    </row>
    <row r="355" spans="6:13" hidden="1" x14ac:dyDescent="0.45">
      <c r="F355" s="28"/>
      <c r="L355" s="21" t="s">
        <v>1714</v>
      </c>
      <c r="M355" s="28"/>
    </row>
    <row r="356" spans="6:13" hidden="1" x14ac:dyDescent="0.45">
      <c r="F356" s="28"/>
      <c r="L356" s="21" t="s">
        <v>514</v>
      </c>
      <c r="M356" s="28"/>
    </row>
    <row r="357" spans="6:13" hidden="1" x14ac:dyDescent="0.45">
      <c r="F357" s="28"/>
      <c r="L357" s="21" t="s">
        <v>1328</v>
      </c>
      <c r="M357" s="28"/>
    </row>
    <row r="358" spans="6:13" hidden="1" x14ac:dyDescent="0.45">
      <c r="F358" s="28"/>
      <c r="L358" s="21" t="s">
        <v>1387</v>
      </c>
      <c r="M358" s="28"/>
    </row>
    <row r="359" spans="6:13" hidden="1" x14ac:dyDescent="0.45">
      <c r="F359" s="28"/>
      <c r="L359" s="21" t="s">
        <v>1459</v>
      </c>
      <c r="M359" s="28"/>
    </row>
    <row r="360" spans="6:13" hidden="1" x14ac:dyDescent="0.45">
      <c r="F360" s="28"/>
      <c r="L360" s="21" t="s">
        <v>1681</v>
      </c>
      <c r="M360" s="28"/>
    </row>
    <row r="361" spans="6:13" hidden="1" x14ac:dyDescent="0.45">
      <c r="F361" s="28"/>
      <c r="L361" s="21" t="s">
        <v>1520</v>
      </c>
      <c r="M361" s="28"/>
    </row>
    <row r="362" spans="6:13" hidden="1" x14ac:dyDescent="0.45">
      <c r="F362" s="28"/>
      <c r="L362" s="21" t="s">
        <v>574</v>
      </c>
      <c r="M362" s="28"/>
    </row>
    <row r="363" spans="6:13" hidden="1" x14ac:dyDescent="0.45">
      <c r="F363" s="28"/>
      <c r="L363" s="21" t="s">
        <v>558</v>
      </c>
      <c r="M363" s="28"/>
    </row>
    <row r="364" spans="6:13" hidden="1" x14ac:dyDescent="0.45">
      <c r="F364" s="28"/>
      <c r="L364" s="21" t="s">
        <v>164</v>
      </c>
      <c r="M364" s="28"/>
    </row>
    <row r="365" spans="6:13" hidden="1" x14ac:dyDescent="0.45">
      <c r="F365" s="28"/>
      <c r="L365" s="21" t="s">
        <v>1447</v>
      </c>
      <c r="M365" s="28"/>
    </row>
    <row r="366" spans="6:13" hidden="1" x14ac:dyDescent="0.45">
      <c r="F366" s="28"/>
      <c r="L366" s="21" t="s">
        <v>130</v>
      </c>
      <c r="M366" s="28"/>
    </row>
    <row r="367" spans="6:13" hidden="1" x14ac:dyDescent="0.45">
      <c r="F367" s="28"/>
      <c r="L367" s="21" t="s">
        <v>269</v>
      </c>
      <c r="M367" s="28"/>
    </row>
    <row r="368" spans="6:13" hidden="1" x14ac:dyDescent="0.45">
      <c r="F368" s="28"/>
      <c r="L368" s="21" t="s">
        <v>32</v>
      </c>
      <c r="M368" s="28"/>
    </row>
    <row r="369" spans="6:13" hidden="1" x14ac:dyDescent="0.45">
      <c r="F369" s="28"/>
      <c r="L369" s="21" t="s">
        <v>265</v>
      </c>
      <c r="M369" s="28"/>
    </row>
    <row r="370" spans="6:13" hidden="1" x14ac:dyDescent="0.45">
      <c r="F370" s="28"/>
      <c r="L370" s="21" t="s">
        <v>880</v>
      </c>
      <c r="M370" s="28"/>
    </row>
    <row r="371" spans="6:13" hidden="1" x14ac:dyDescent="0.45">
      <c r="F371" s="28"/>
      <c r="L371" s="21" t="s">
        <v>321</v>
      </c>
      <c r="M371" s="28"/>
    </row>
    <row r="372" spans="6:13" hidden="1" x14ac:dyDescent="0.45">
      <c r="F372" s="28"/>
      <c r="L372" s="21" t="s">
        <v>291</v>
      </c>
      <c r="M372" s="28"/>
    </row>
    <row r="373" spans="6:13" hidden="1" x14ac:dyDescent="0.45">
      <c r="F373" s="28"/>
      <c r="L373" s="21" t="s">
        <v>60</v>
      </c>
      <c r="M373" s="28"/>
    </row>
    <row r="374" spans="6:13" hidden="1" x14ac:dyDescent="0.45">
      <c r="F374" s="28"/>
      <c r="L374" s="21" t="s">
        <v>935</v>
      </c>
      <c r="M374" s="28"/>
    </row>
    <row r="375" spans="6:13" hidden="1" x14ac:dyDescent="0.45">
      <c r="F375" s="28"/>
      <c r="L375" s="21" t="s">
        <v>1635</v>
      </c>
      <c r="M375" s="28"/>
    </row>
    <row r="376" spans="6:13" hidden="1" x14ac:dyDescent="0.45">
      <c r="F376" s="28"/>
      <c r="L376" s="21" t="s">
        <v>1679</v>
      </c>
      <c r="M376" s="28"/>
    </row>
    <row r="377" spans="6:13" hidden="1" x14ac:dyDescent="0.45">
      <c r="F377" s="28"/>
      <c r="L377" s="21" t="s">
        <v>16</v>
      </c>
      <c r="M377" s="28"/>
    </row>
    <row r="378" spans="6:13" hidden="1" x14ac:dyDescent="0.45">
      <c r="F378" s="28"/>
      <c r="L378" s="21" t="s">
        <v>1595</v>
      </c>
      <c r="M378" s="28"/>
    </row>
    <row r="379" spans="6:13" hidden="1" x14ac:dyDescent="0.45">
      <c r="F379" s="28"/>
      <c r="L379" s="21" t="s">
        <v>901</v>
      </c>
      <c r="M379" s="28"/>
    </row>
    <row r="380" spans="6:13" hidden="1" x14ac:dyDescent="0.45">
      <c r="F380" s="28"/>
      <c r="L380" s="21" t="s">
        <v>688</v>
      </c>
      <c r="M380" s="28"/>
    </row>
    <row r="381" spans="6:13" hidden="1" x14ac:dyDescent="0.45">
      <c r="F381" s="28"/>
      <c r="L381" s="21" t="s">
        <v>686</v>
      </c>
      <c r="M381" s="28"/>
    </row>
    <row r="382" spans="6:13" hidden="1" x14ac:dyDescent="0.45">
      <c r="F382" s="28"/>
      <c r="L382" s="21" t="s">
        <v>534</v>
      </c>
      <c r="M382" s="28"/>
    </row>
    <row r="383" spans="6:13" hidden="1" x14ac:dyDescent="0.45">
      <c r="F383" s="28"/>
      <c r="L383" s="21" t="s">
        <v>582</v>
      </c>
      <c r="M383" s="28"/>
    </row>
    <row r="384" spans="6:13" hidden="1" x14ac:dyDescent="0.45">
      <c r="F384" s="28"/>
      <c r="L384" s="21" t="s">
        <v>592</v>
      </c>
      <c r="M384" s="28"/>
    </row>
    <row r="385" spans="6:13" hidden="1" x14ac:dyDescent="0.45">
      <c r="F385" s="28"/>
      <c r="L385" s="21" t="s">
        <v>1684</v>
      </c>
      <c r="M385" s="28"/>
    </row>
    <row r="386" spans="6:13" hidden="1" x14ac:dyDescent="0.45">
      <c r="F386" s="28"/>
      <c r="L386" s="21" t="s">
        <v>461</v>
      </c>
      <c r="M386" s="28"/>
    </row>
    <row r="387" spans="6:13" hidden="1" x14ac:dyDescent="0.45">
      <c r="F387" s="28"/>
      <c r="L387" s="21" t="s">
        <v>78</v>
      </c>
      <c r="M387" s="28"/>
    </row>
    <row r="388" spans="6:13" hidden="1" x14ac:dyDescent="0.45">
      <c r="F388" s="28"/>
      <c r="L388" s="21" t="s">
        <v>65</v>
      </c>
      <c r="M388" s="28"/>
    </row>
    <row r="389" spans="6:13" hidden="1" x14ac:dyDescent="0.45">
      <c r="F389" s="28"/>
      <c r="L389" s="21" t="s">
        <v>532</v>
      </c>
      <c r="M389" s="28"/>
    </row>
    <row r="390" spans="6:13" hidden="1" x14ac:dyDescent="0.45">
      <c r="F390" s="28"/>
      <c r="L390" s="21" t="s">
        <v>222</v>
      </c>
      <c r="M390" s="28"/>
    </row>
    <row r="391" spans="6:13" hidden="1" x14ac:dyDescent="0.45">
      <c r="F391" s="28"/>
      <c r="L391" s="21" t="s">
        <v>403</v>
      </c>
      <c r="M391" s="28"/>
    </row>
    <row r="392" spans="6:13" hidden="1" x14ac:dyDescent="0.45">
      <c r="F392" s="28"/>
      <c r="L392" s="21" t="s">
        <v>49</v>
      </c>
      <c r="M392" s="28"/>
    </row>
    <row r="393" spans="6:13" hidden="1" x14ac:dyDescent="0.45">
      <c r="F393" s="28"/>
      <c r="L393" s="21" t="s">
        <v>18</v>
      </c>
      <c r="M393" s="28"/>
    </row>
    <row r="394" spans="6:13" hidden="1" x14ac:dyDescent="0.45">
      <c r="F394" s="28"/>
      <c r="L394" s="21" t="s">
        <v>774</v>
      </c>
      <c r="M394" s="28"/>
    </row>
    <row r="395" spans="6:13" hidden="1" x14ac:dyDescent="0.45">
      <c r="F395" s="28"/>
      <c r="L395" s="21" t="s">
        <v>360</v>
      </c>
      <c r="M395" s="28"/>
    </row>
    <row r="396" spans="6:13" hidden="1" x14ac:dyDescent="0.45">
      <c r="F396" s="28"/>
      <c r="L396" s="21" t="s">
        <v>295</v>
      </c>
      <c r="M396" s="28"/>
    </row>
    <row r="397" spans="6:13" hidden="1" x14ac:dyDescent="0.45">
      <c r="F397" s="28"/>
      <c r="L397" s="21" t="s">
        <v>393</v>
      </c>
      <c r="M397" s="28"/>
    </row>
    <row r="398" spans="6:13" hidden="1" x14ac:dyDescent="0.45">
      <c r="F398" s="28"/>
      <c r="L398" s="21" t="s">
        <v>1522</v>
      </c>
      <c r="M398" s="28"/>
    </row>
    <row r="399" spans="6:13" hidden="1" x14ac:dyDescent="0.45">
      <c r="F399" s="28"/>
      <c r="L399" s="21" t="s">
        <v>369</v>
      </c>
      <c r="M399" s="28"/>
    </row>
    <row r="400" spans="6:13" hidden="1" x14ac:dyDescent="0.45">
      <c r="F400" s="28"/>
      <c r="L400" s="21" t="s">
        <v>905</v>
      </c>
      <c r="M400" s="28"/>
    </row>
    <row r="401" spans="6:13" hidden="1" x14ac:dyDescent="0.45">
      <c r="F401" s="28"/>
      <c r="L401" s="21" t="s">
        <v>158</v>
      </c>
      <c r="M401" s="28"/>
    </row>
    <row r="402" spans="6:13" ht="37" hidden="1" x14ac:dyDescent="0.45">
      <c r="F402" s="28"/>
      <c r="L402" s="21" t="s">
        <v>319</v>
      </c>
      <c r="M402" s="28"/>
    </row>
    <row r="403" spans="6:13" ht="37" hidden="1" x14ac:dyDescent="0.45">
      <c r="F403" s="28"/>
      <c r="L403" s="21" t="s">
        <v>429</v>
      </c>
      <c r="M403" s="28"/>
    </row>
    <row r="404" spans="6:13" hidden="1" x14ac:dyDescent="0.45">
      <c r="F404" s="28"/>
      <c r="L404" s="21" t="s">
        <v>544</v>
      </c>
      <c r="M404" s="28"/>
    </row>
    <row r="405" spans="6:13" hidden="1" x14ac:dyDescent="0.45">
      <c r="F405" s="28"/>
      <c r="L405" s="21" t="s">
        <v>375</v>
      </c>
      <c r="M405" s="28"/>
    </row>
    <row r="406" spans="6:13" hidden="1" x14ac:dyDescent="0.45">
      <c r="F406" s="28"/>
      <c r="L406" s="21" t="s">
        <v>342</v>
      </c>
      <c r="M406" s="28"/>
    </row>
    <row r="407" spans="6:13" hidden="1" x14ac:dyDescent="0.45">
      <c r="F407" s="28"/>
      <c r="L407" s="21" t="s">
        <v>657</v>
      </c>
      <c r="M407" s="28"/>
    </row>
    <row r="408" spans="6:13" hidden="1" x14ac:dyDescent="0.45">
      <c r="F408" s="28"/>
      <c r="L408" s="21" t="s">
        <v>904</v>
      </c>
      <c r="M408" s="28"/>
    </row>
    <row r="409" spans="6:13" hidden="1" x14ac:dyDescent="0.45">
      <c r="F409" s="28"/>
      <c r="L409" s="21" t="s">
        <v>767</v>
      </c>
      <c r="M409" s="28"/>
    </row>
    <row r="410" spans="6:13" hidden="1" x14ac:dyDescent="0.45">
      <c r="F410" s="28"/>
      <c r="L410" s="21" t="s">
        <v>903</v>
      </c>
      <c r="M410" s="28"/>
    </row>
    <row r="411" spans="6:13" hidden="1" x14ac:dyDescent="0.45">
      <c r="F411" s="28"/>
      <c r="L411" s="21" t="s">
        <v>1391</v>
      </c>
      <c r="M411" s="28"/>
    </row>
    <row r="412" spans="6:13" hidden="1" x14ac:dyDescent="0.45">
      <c r="F412" s="28"/>
      <c r="L412" s="21" t="s">
        <v>63</v>
      </c>
      <c r="M412" s="28"/>
    </row>
    <row r="413" spans="6:13" hidden="1" x14ac:dyDescent="0.45">
      <c r="F413" s="28"/>
      <c r="L413" s="21" t="s">
        <v>491</v>
      </c>
      <c r="M413" s="28"/>
    </row>
    <row r="414" spans="6:13" hidden="1" x14ac:dyDescent="0.45">
      <c r="F414" s="28"/>
      <c r="L414" s="21" t="s">
        <v>1377</v>
      </c>
      <c r="M414" s="28"/>
    </row>
    <row r="415" spans="6:13" hidden="1" x14ac:dyDescent="0.45">
      <c r="F415" s="28"/>
      <c r="L415" s="21" t="s">
        <v>1348</v>
      </c>
      <c r="M415" s="28"/>
    </row>
    <row r="416" spans="6:13" hidden="1" x14ac:dyDescent="0.45">
      <c r="F416" s="28"/>
      <c r="L416" s="21" t="s">
        <v>691</v>
      </c>
      <c r="M416" s="28"/>
    </row>
    <row r="417" spans="6:13" hidden="1" x14ac:dyDescent="0.45">
      <c r="F417" s="28"/>
      <c r="L417" s="21" t="s">
        <v>530</v>
      </c>
      <c r="M417" s="28"/>
    </row>
    <row r="418" spans="6:13" hidden="1" x14ac:dyDescent="0.45">
      <c r="F418" s="28"/>
      <c r="L418" s="21" t="s">
        <v>902</v>
      </c>
      <c r="M418" s="28"/>
    </row>
    <row r="419" spans="6:13" hidden="1" x14ac:dyDescent="0.45">
      <c r="F419" s="28"/>
      <c r="L419" s="21" t="s">
        <v>1389</v>
      </c>
      <c r="M419" s="28"/>
    </row>
    <row r="420" spans="6:13" hidden="1" x14ac:dyDescent="0.45">
      <c r="F420" s="28"/>
      <c r="L420" s="21" t="s">
        <v>213</v>
      </c>
      <c r="M420" s="28"/>
    </row>
    <row r="421" spans="6:13" hidden="1" x14ac:dyDescent="0.45">
      <c r="F421" s="28"/>
      <c r="L421" s="21" t="s">
        <v>230</v>
      </c>
      <c r="M421" s="28"/>
    </row>
    <row r="422" spans="6:13" hidden="1" x14ac:dyDescent="0.45">
      <c r="F422" s="28"/>
      <c r="L422" s="21" t="s">
        <v>234</v>
      </c>
      <c r="M422" s="28"/>
    </row>
    <row r="423" spans="6:13" hidden="1" x14ac:dyDescent="0.45">
      <c r="F423" s="28"/>
      <c r="L423" s="21" t="s">
        <v>215</v>
      </c>
      <c r="M423" s="28"/>
    </row>
    <row r="424" spans="6:13" hidden="1" x14ac:dyDescent="0.45">
      <c r="F424" s="28"/>
      <c r="L424" s="21" t="s">
        <v>576</v>
      </c>
      <c r="M424" s="28"/>
    </row>
    <row r="425" spans="6:13" hidden="1" x14ac:dyDescent="0.45">
      <c r="F425" s="28"/>
      <c r="L425" s="21" t="s">
        <v>80</v>
      </c>
      <c r="M425" s="28"/>
    </row>
    <row r="426" spans="6:13" hidden="1" x14ac:dyDescent="0.45">
      <c r="F426" s="28"/>
      <c r="L426" s="21" t="s">
        <v>1593</v>
      </c>
      <c r="M426" s="28"/>
    </row>
    <row r="427" spans="6:13" hidden="1" x14ac:dyDescent="0.45">
      <c r="F427" s="28"/>
      <c r="L427" s="21" t="s">
        <v>169</v>
      </c>
      <c r="M427" s="28"/>
    </row>
    <row r="428" spans="6:13" hidden="1" x14ac:dyDescent="0.45">
      <c r="F428" s="28"/>
      <c r="L428" s="21" t="s">
        <v>907</v>
      </c>
      <c r="M428" s="28"/>
    </row>
    <row r="429" spans="6:13" hidden="1" x14ac:dyDescent="0.45">
      <c r="F429" s="28"/>
      <c r="L429" s="21" t="s">
        <v>1526</v>
      </c>
      <c r="M429" s="28"/>
    </row>
    <row r="430" spans="6:13" hidden="1" x14ac:dyDescent="0.45">
      <c r="F430" s="28"/>
      <c r="L430" s="21" t="s">
        <v>1445</v>
      </c>
      <c r="M430" s="28"/>
    </row>
    <row r="431" spans="6:13" hidden="1" x14ac:dyDescent="0.45">
      <c r="F431" s="28"/>
      <c r="L431" s="21" t="s">
        <v>912</v>
      </c>
      <c r="M431" s="28"/>
    </row>
    <row r="432" spans="6:13" hidden="1" x14ac:dyDescent="0.45">
      <c r="F432" s="28"/>
      <c r="L432" s="21" t="s">
        <v>622</v>
      </c>
      <c r="M432" s="28"/>
    </row>
    <row r="433" spans="6:13" hidden="1" x14ac:dyDescent="0.45">
      <c r="F433" s="28"/>
      <c r="L433" s="21" t="s">
        <v>425</v>
      </c>
      <c r="M433" s="28"/>
    </row>
    <row r="434" spans="6:13" hidden="1" x14ac:dyDescent="0.45">
      <c r="F434" s="28"/>
      <c r="L434" s="21" t="s">
        <v>1608</v>
      </c>
      <c r="M434" s="28"/>
    </row>
    <row r="435" spans="6:13" hidden="1" x14ac:dyDescent="0.45">
      <c r="F435" s="28"/>
      <c r="L435" s="21" t="s">
        <v>1440</v>
      </c>
      <c r="M435" s="28"/>
    </row>
    <row r="436" spans="6:13" hidden="1" x14ac:dyDescent="0.45">
      <c r="F436" s="28"/>
      <c r="L436" s="21" t="s">
        <v>1630</v>
      </c>
      <c r="M436" s="28"/>
    </row>
    <row r="437" spans="6:13" hidden="1" x14ac:dyDescent="0.45">
      <c r="F437" s="28"/>
      <c r="L437" s="21" t="s">
        <v>20</v>
      </c>
      <c r="M437" s="28"/>
    </row>
    <row r="438" spans="6:13" hidden="1" x14ac:dyDescent="0.45">
      <c r="F438" s="28"/>
      <c r="L438" s="21" t="s">
        <v>450</v>
      </c>
      <c r="M438" s="28"/>
    </row>
    <row r="439" spans="6:13" hidden="1" x14ac:dyDescent="0.45">
      <c r="F439" s="28"/>
      <c r="L439" s="21" t="s">
        <v>454</v>
      </c>
      <c r="M439" s="28"/>
    </row>
    <row r="440" spans="6:13" hidden="1" x14ac:dyDescent="0.45">
      <c r="F440" s="28"/>
      <c r="L440" s="21" t="s">
        <v>232</v>
      </c>
      <c r="M440" s="28"/>
    </row>
    <row r="441" spans="6:13" hidden="1" x14ac:dyDescent="0.45">
      <c r="F441" s="28"/>
      <c r="L441" s="21" t="s">
        <v>946</v>
      </c>
      <c r="M441" s="28"/>
    </row>
    <row r="442" spans="6:13" hidden="1" x14ac:dyDescent="0.45">
      <c r="F442" s="28"/>
      <c r="L442" s="21" t="s">
        <v>358</v>
      </c>
      <c r="M442" s="28"/>
    </row>
    <row r="443" spans="6:13" hidden="1" x14ac:dyDescent="0.45">
      <c r="F443" s="28"/>
      <c r="L443" s="21" t="s">
        <v>1528</v>
      </c>
      <c r="M443" s="28"/>
    </row>
    <row r="444" spans="6:13" ht="37" hidden="1" x14ac:dyDescent="0.45">
      <c r="F444" s="28"/>
      <c r="L444" s="21" t="s">
        <v>395</v>
      </c>
      <c r="M444" s="28"/>
    </row>
    <row r="445" spans="6:13" ht="37" hidden="1" x14ac:dyDescent="0.45">
      <c r="F445" s="28"/>
      <c r="L445" s="21" t="s">
        <v>909</v>
      </c>
      <c r="M445" s="28"/>
    </row>
    <row r="446" spans="6:13" hidden="1" x14ac:dyDescent="0.45">
      <c r="F446" s="28"/>
      <c r="L446" s="21" t="s">
        <v>706</v>
      </c>
      <c r="M446" s="28"/>
    </row>
    <row r="447" spans="6:13" hidden="1" x14ac:dyDescent="0.45">
      <c r="F447" s="28"/>
      <c r="L447" s="21" t="s">
        <v>867</v>
      </c>
      <c r="M447" s="28"/>
    </row>
    <row r="448" spans="6:13" hidden="1" x14ac:dyDescent="0.45">
      <c r="F448" s="28"/>
      <c r="L448" s="21" t="s">
        <v>1480</v>
      </c>
      <c r="M448" s="28"/>
    </row>
    <row r="449" spans="6:13" hidden="1" x14ac:dyDescent="0.45">
      <c r="F449" s="28"/>
      <c r="L449" s="21" t="s">
        <v>1378</v>
      </c>
      <c r="M449" s="28"/>
    </row>
    <row r="450" spans="6:13" hidden="1" x14ac:dyDescent="0.45">
      <c r="F450" s="28"/>
      <c r="L450" s="21" t="s">
        <v>908</v>
      </c>
      <c r="M450" s="28"/>
    </row>
    <row r="451" spans="6:13" hidden="1" x14ac:dyDescent="0.45">
      <c r="F451" s="28"/>
      <c r="L451" s="21" t="s">
        <v>468</v>
      </c>
      <c r="M451" s="28"/>
    </row>
    <row r="452" spans="6:13" hidden="1" x14ac:dyDescent="0.45">
      <c r="F452" s="28"/>
      <c r="L452" s="21" t="s">
        <v>373</v>
      </c>
      <c r="M452" s="28"/>
    </row>
    <row r="453" spans="6:13" hidden="1" x14ac:dyDescent="0.45">
      <c r="F453" s="28"/>
      <c r="L453" s="21" t="s">
        <v>179</v>
      </c>
      <c r="M453" s="28"/>
    </row>
    <row r="454" spans="6:13" hidden="1" x14ac:dyDescent="0.45">
      <c r="F454" s="28"/>
      <c r="L454" s="21" t="s">
        <v>1451</v>
      </c>
      <c r="M454" s="28"/>
    </row>
    <row r="455" spans="6:13" hidden="1" x14ac:dyDescent="0.45">
      <c r="F455" s="28"/>
      <c r="L455" s="21" t="s">
        <v>709</v>
      </c>
      <c r="M455" s="28"/>
    </row>
    <row r="456" spans="6:13" hidden="1" x14ac:dyDescent="0.45">
      <c r="F456" s="28"/>
      <c r="L456" s="21" t="s">
        <v>1373</v>
      </c>
      <c r="M456" s="28"/>
    </row>
    <row r="457" spans="6:13" hidden="1" x14ac:dyDescent="0.45">
      <c r="F457" s="28"/>
      <c r="L457" s="21" t="s">
        <v>276</v>
      </c>
      <c r="M457" s="28"/>
    </row>
    <row r="458" spans="6:13" hidden="1" x14ac:dyDescent="0.45">
      <c r="F458" s="28"/>
      <c r="L458" s="21" t="s">
        <v>1489</v>
      </c>
      <c r="M458" s="28"/>
    </row>
    <row r="459" spans="6:13" hidden="1" x14ac:dyDescent="0.45">
      <c r="F459" s="28"/>
      <c r="L459" s="21" t="s">
        <v>421</v>
      </c>
      <c r="M459" s="28"/>
    </row>
    <row r="460" spans="6:13" hidden="1" x14ac:dyDescent="0.45">
      <c r="F460" s="28"/>
      <c r="L460" s="21" t="s">
        <v>138</v>
      </c>
      <c r="M460" s="28"/>
    </row>
    <row r="461" spans="6:13" hidden="1" x14ac:dyDescent="0.45">
      <c r="F461" s="28"/>
      <c r="L461" s="21" t="s">
        <v>655</v>
      </c>
      <c r="M461" s="28"/>
    </row>
    <row r="462" spans="6:13" hidden="1" x14ac:dyDescent="0.45">
      <c r="F462" s="28"/>
      <c r="L462" s="21" t="s">
        <v>217</v>
      </c>
      <c r="M462" s="28"/>
    </row>
    <row r="463" spans="6:13" hidden="1" x14ac:dyDescent="0.45">
      <c r="F463" s="28"/>
      <c r="L463" s="21" t="s">
        <v>1466</v>
      </c>
      <c r="M463" s="28"/>
    </row>
    <row r="464" spans="6:13" hidden="1" x14ac:dyDescent="0.45">
      <c r="F464" s="28"/>
      <c r="L464" s="21" t="s">
        <v>915</v>
      </c>
      <c r="M464" s="28"/>
    </row>
    <row r="465" spans="6:13" hidden="1" x14ac:dyDescent="0.45">
      <c r="F465" s="28"/>
      <c r="L465" s="21" t="s">
        <v>22</v>
      </c>
      <c r="M465" s="28"/>
    </row>
    <row r="466" spans="6:13" hidden="1" x14ac:dyDescent="0.45">
      <c r="F466" s="28"/>
      <c r="L466" s="21" t="s">
        <v>913</v>
      </c>
      <c r="M466" s="28"/>
    </row>
    <row r="467" spans="6:13" hidden="1" x14ac:dyDescent="0.45">
      <c r="F467" s="28"/>
      <c r="L467" s="21" t="s">
        <v>487</v>
      </c>
      <c r="M467" s="28"/>
    </row>
    <row r="468" spans="6:13" hidden="1" x14ac:dyDescent="0.45">
      <c r="F468" s="28"/>
      <c r="L468" s="21" t="s">
        <v>1597</v>
      </c>
      <c r="M468" s="28"/>
    </row>
    <row r="469" spans="6:13" hidden="1" x14ac:dyDescent="0.45">
      <c r="F469" s="28"/>
      <c r="L469" s="21" t="s">
        <v>203</v>
      </c>
      <c r="M469" s="28"/>
    </row>
    <row r="470" spans="6:13" hidden="1" x14ac:dyDescent="0.45">
      <c r="F470" s="28"/>
      <c r="L470" s="21" t="s">
        <v>43</v>
      </c>
      <c r="M470" s="28"/>
    </row>
    <row r="471" spans="6:13" hidden="1" x14ac:dyDescent="0.45">
      <c r="F471" s="28"/>
      <c r="L471" s="21" t="s">
        <v>1349</v>
      </c>
      <c r="M471" s="28"/>
    </row>
    <row r="472" spans="6:13" hidden="1" x14ac:dyDescent="0.45">
      <c r="F472" s="28"/>
      <c r="L472" s="21" t="s">
        <v>726</v>
      </c>
      <c r="M472" s="28"/>
    </row>
    <row r="473" spans="6:13" hidden="1" x14ac:dyDescent="0.45">
      <c r="F473" s="28"/>
      <c r="L473" s="21" t="s">
        <v>256</v>
      </c>
      <c r="M473" s="28"/>
    </row>
    <row r="474" spans="6:13" hidden="1" x14ac:dyDescent="0.45">
      <c r="F474" s="28"/>
      <c r="L474" s="21" t="s">
        <v>516</v>
      </c>
      <c r="M474" s="28"/>
    </row>
    <row r="475" spans="6:13" hidden="1" x14ac:dyDescent="0.45">
      <c r="F475" s="28"/>
      <c r="L475" s="21" t="s">
        <v>936</v>
      </c>
      <c r="M475" s="28"/>
    </row>
    <row r="476" spans="6:13" hidden="1" x14ac:dyDescent="0.45">
      <c r="F476" s="28"/>
      <c r="L476" s="21" t="s">
        <v>1485</v>
      </c>
      <c r="M476" s="28"/>
    </row>
    <row r="477" spans="6:13" hidden="1" x14ac:dyDescent="0.45">
      <c r="F477" s="28"/>
      <c r="L477" s="21" t="s">
        <v>1592</v>
      </c>
      <c r="M477" s="28"/>
    </row>
    <row r="478" spans="6:13" hidden="1" x14ac:dyDescent="0.45">
      <c r="F478" s="28"/>
      <c r="L478" s="21" t="s">
        <v>669</v>
      </c>
      <c r="M478" s="28"/>
    </row>
    <row r="479" spans="6:13" hidden="1" x14ac:dyDescent="0.45">
      <c r="F479" s="28"/>
      <c r="L479" s="21" t="s">
        <v>337</v>
      </c>
      <c r="M479" s="28"/>
    </row>
    <row r="480" spans="6:13" hidden="1" x14ac:dyDescent="0.45">
      <c r="F480" s="28"/>
      <c r="L480" s="21" t="s">
        <v>99</v>
      </c>
      <c r="M480" s="28"/>
    </row>
    <row r="481" spans="6:13" hidden="1" x14ac:dyDescent="0.45">
      <c r="F481" s="28"/>
      <c r="L481" s="21" t="s">
        <v>649</v>
      </c>
      <c r="M481" s="28"/>
    </row>
    <row r="482" spans="6:13" hidden="1" x14ac:dyDescent="0.45">
      <c r="F482" s="28"/>
      <c r="L482" s="21" t="s">
        <v>910</v>
      </c>
      <c r="M482" s="28"/>
    </row>
    <row r="483" spans="6:13" hidden="1" x14ac:dyDescent="0.45">
      <c r="F483" s="28"/>
      <c r="L483" s="21" t="s">
        <v>771</v>
      </c>
      <c r="M483" s="28"/>
    </row>
    <row r="484" spans="6:13" hidden="1" x14ac:dyDescent="0.45">
      <c r="F484" s="28"/>
      <c r="L484" s="21" t="s">
        <v>494</v>
      </c>
      <c r="M484" s="28"/>
    </row>
    <row r="485" spans="6:13" hidden="1" x14ac:dyDescent="0.45">
      <c r="F485" s="28"/>
      <c r="L485" s="21" t="s">
        <v>166</v>
      </c>
      <c r="M485" s="28"/>
    </row>
    <row r="486" spans="6:13" hidden="1" x14ac:dyDescent="0.45">
      <c r="F486" s="28"/>
      <c r="L486" s="21" t="s">
        <v>642</v>
      </c>
      <c r="M486" s="28"/>
    </row>
    <row r="487" spans="6:13" hidden="1" x14ac:dyDescent="0.45">
      <c r="F487" s="28"/>
      <c r="L487" s="21" t="s">
        <v>387</v>
      </c>
      <c r="M487" s="28"/>
    </row>
    <row r="488" spans="6:13" hidden="1" x14ac:dyDescent="0.45">
      <c r="F488" s="28"/>
      <c r="L488" s="21" t="s">
        <v>136</v>
      </c>
      <c r="M488" s="28"/>
    </row>
    <row r="489" spans="6:13" hidden="1" x14ac:dyDescent="0.45">
      <c r="F489" s="28"/>
      <c r="L489" s="21" t="s">
        <v>744</v>
      </c>
      <c r="M489" s="28"/>
    </row>
    <row r="490" spans="6:13" hidden="1" x14ac:dyDescent="0.45">
      <c r="F490" s="28"/>
      <c r="L490" s="21" t="s">
        <v>145</v>
      </c>
      <c r="M490" s="28"/>
    </row>
    <row r="491" spans="6:13" hidden="1" x14ac:dyDescent="0.45">
      <c r="F491" s="28"/>
      <c r="L491" s="21" t="s">
        <v>590</v>
      </c>
      <c r="M491" s="28"/>
    </row>
    <row r="492" spans="6:13" hidden="1" x14ac:dyDescent="0.45">
      <c r="F492" s="28"/>
      <c r="L492" s="21" t="s">
        <v>189</v>
      </c>
      <c r="M492" s="28"/>
    </row>
    <row r="493" spans="6:13" hidden="1" x14ac:dyDescent="0.45">
      <c r="F493" s="28"/>
      <c r="L493" s="21" t="s">
        <v>38</v>
      </c>
      <c r="M493" s="28"/>
    </row>
    <row r="494" spans="6:13" hidden="1" x14ac:dyDescent="0.45">
      <c r="F494" s="28"/>
      <c r="L494" s="21" t="s">
        <v>51</v>
      </c>
      <c r="M494" s="28"/>
    </row>
    <row r="495" spans="6:13" hidden="1" x14ac:dyDescent="0.45">
      <c r="F495" s="28"/>
      <c r="L495" s="21" t="s">
        <v>1617</v>
      </c>
      <c r="M495" s="28"/>
    </row>
    <row r="496" spans="6:13" hidden="1" x14ac:dyDescent="0.45">
      <c r="F496" s="28"/>
      <c r="L496" s="21" t="s">
        <v>350</v>
      </c>
      <c r="M496" s="28"/>
    </row>
    <row r="497" spans="6:13" hidden="1" x14ac:dyDescent="0.45">
      <c r="F497" s="28"/>
      <c r="L497" s="21" t="s">
        <v>196</v>
      </c>
      <c r="M497" s="28"/>
    </row>
    <row r="498" spans="6:13" hidden="1" x14ac:dyDescent="0.45">
      <c r="F498" s="28"/>
      <c r="L498" s="21" t="s">
        <v>103</v>
      </c>
      <c r="M498" s="28"/>
    </row>
    <row r="499" spans="6:13" hidden="1" x14ac:dyDescent="0.45">
      <c r="F499" s="28"/>
      <c r="L499" s="21" t="s">
        <v>160</v>
      </c>
      <c r="M499" s="28"/>
    </row>
    <row r="500" spans="6:13" hidden="1" x14ac:dyDescent="0.45">
      <c r="F500" s="28"/>
      <c r="L500" s="21" t="s">
        <v>260</v>
      </c>
      <c r="M500" s="28"/>
    </row>
    <row r="501" spans="6:13" hidden="1" x14ac:dyDescent="0.45">
      <c r="F501" s="28"/>
      <c r="L501" s="21" t="s">
        <v>1455</v>
      </c>
      <c r="M501" s="28"/>
    </row>
    <row r="502" spans="6:13" hidden="1" x14ac:dyDescent="0.45">
      <c r="F502" s="28"/>
      <c r="L502" s="21" t="s">
        <v>1600</v>
      </c>
      <c r="M502" s="28"/>
    </row>
    <row r="503" spans="6:13" hidden="1" x14ac:dyDescent="0.45">
      <c r="F503" s="28"/>
      <c r="L503" s="21" t="s">
        <v>244</v>
      </c>
      <c r="M503" s="28"/>
    </row>
    <row r="504" spans="6:13" hidden="1" x14ac:dyDescent="0.45">
      <c r="F504" s="28"/>
      <c r="L504" s="21" t="s">
        <v>140</v>
      </c>
      <c r="M504" s="28"/>
    </row>
    <row r="505" spans="6:13" hidden="1" x14ac:dyDescent="0.45">
      <c r="F505" s="28"/>
      <c r="L505" s="21" t="s">
        <v>263</v>
      </c>
      <c r="M505" s="28"/>
    </row>
    <row r="506" spans="6:13" hidden="1" x14ac:dyDescent="0.45">
      <c r="F506" s="28"/>
      <c r="L506" s="21" t="s">
        <v>379</v>
      </c>
      <c r="M506" s="28"/>
    </row>
    <row r="507" spans="6:13" hidden="1" x14ac:dyDescent="0.45">
      <c r="F507" s="28"/>
      <c r="L507" s="21" t="s">
        <v>917</v>
      </c>
      <c r="M507" s="28"/>
    </row>
    <row r="508" spans="6:13" hidden="1" x14ac:dyDescent="0.45">
      <c r="F508" s="28"/>
      <c r="L508" s="21" t="s">
        <v>242</v>
      </c>
      <c r="M508" s="28"/>
    </row>
    <row r="509" spans="6:13" hidden="1" x14ac:dyDescent="0.45">
      <c r="F509" s="28"/>
      <c r="L509" s="21" t="s">
        <v>916</v>
      </c>
      <c r="M509" s="28"/>
    </row>
    <row r="510" spans="6:13" hidden="1" x14ac:dyDescent="0.45">
      <c r="F510" s="28"/>
      <c r="L510" s="21" t="s">
        <v>722</v>
      </c>
      <c r="M510" s="28"/>
    </row>
    <row r="511" spans="6:13" hidden="1" x14ac:dyDescent="0.45">
      <c r="F511" s="28"/>
      <c r="L511" s="21" t="s">
        <v>191</v>
      </c>
      <c r="M511" s="28"/>
    </row>
    <row r="512" spans="6:13" hidden="1" x14ac:dyDescent="0.45">
      <c r="F512" s="28"/>
      <c r="L512" s="21" t="s">
        <v>201</v>
      </c>
      <c r="M512" s="28"/>
    </row>
    <row r="513" spans="6:13" hidden="1" x14ac:dyDescent="0.45">
      <c r="F513" s="28"/>
      <c r="L513" s="21" t="s">
        <v>1530</v>
      </c>
      <c r="M513" s="28"/>
    </row>
    <row r="514" spans="6:13" hidden="1" x14ac:dyDescent="0.45">
      <c r="F514" s="28"/>
      <c r="L514" s="21" t="s">
        <v>226</v>
      </c>
      <c r="M514" s="28"/>
    </row>
    <row r="515" spans="6:13" hidden="1" x14ac:dyDescent="0.45">
      <c r="F515" s="28"/>
      <c r="L515" s="21" t="s">
        <v>248</v>
      </c>
      <c r="M515" s="28"/>
    </row>
    <row r="516" spans="6:13" hidden="1" x14ac:dyDescent="0.45">
      <c r="F516" s="28"/>
      <c r="L516" s="21" t="s">
        <v>606</v>
      </c>
      <c r="M516" s="28"/>
    </row>
    <row r="517" spans="6:13" hidden="1" x14ac:dyDescent="0.45">
      <c r="F517" s="28"/>
      <c r="L517" s="21" t="s">
        <v>536</v>
      </c>
      <c r="M517" s="28"/>
    </row>
    <row r="518" spans="6:13" hidden="1" x14ac:dyDescent="0.45">
      <c r="F518" s="28"/>
      <c r="L518" s="21" t="s">
        <v>732</v>
      </c>
      <c r="M518" s="28"/>
    </row>
    <row r="519" spans="6:13" hidden="1" x14ac:dyDescent="0.45">
      <c r="F519" s="28"/>
      <c r="L519" s="21" t="s">
        <v>126</v>
      </c>
      <c r="M519" s="28"/>
    </row>
    <row r="520" spans="6:13" hidden="1" x14ac:dyDescent="0.45">
      <c r="F520" s="28"/>
      <c r="L520" s="21" t="s">
        <v>608</v>
      </c>
      <c r="M520" s="28"/>
    </row>
    <row r="521" spans="6:13" hidden="1" x14ac:dyDescent="0.45">
      <c r="F521" s="28"/>
      <c r="L521" s="21" t="s">
        <v>120</v>
      </c>
      <c r="M521" s="28"/>
    </row>
    <row r="522" spans="6:13" hidden="1" x14ac:dyDescent="0.45">
      <c r="F522" s="28"/>
      <c r="L522" s="21" t="s">
        <v>572</v>
      </c>
      <c r="M522" s="28"/>
    </row>
    <row r="523" spans="6:13" hidden="1" x14ac:dyDescent="0.45">
      <c r="F523" s="28"/>
      <c r="L523" s="21" t="s">
        <v>258</v>
      </c>
      <c r="M523" s="28"/>
    </row>
    <row r="524" spans="6:13" hidden="1" x14ac:dyDescent="0.45">
      <c r="F524" s="28"/>
      <c r="L524" s="21" t="s">
        <v>929</v>
      </c>
      <c r="M524" s="28"/>
    </row>
    <row r="525" spans="6:13" hidden="1" x14ac:dyDescent="0.45">
      <c r="F525" s="28"/>
      <c r="L525" s="21" t="s">
        <v>672</v>
      </c>
      <c r="M525" s="28"/>
    </row>
    <row r="526" spans="6:13" hidden="1" x14ac:dyDescent="0.45">
      <c r="F526" s="28"/>
      <c r="L526" s="21" t="s">
        <v>381</v>
      </c>
      <c r="M526" s="28"/>
    </row>
    <row r="527" spans="6:13" hidden="1" x14ac:dyDescent="0.45">
      <c r="F527" s="28"/>
      <c r="L527" s="21" t="s">
        <v>596</v>
      </c>
      <c r="M527" s="28"/>
    </row>
    <row r="528" spans="6:13" hidden="1" x14ac:dyDescent="0.45">
      <c r="F528" s="28"/>
      <c r="L528" s="21" t="s">
        <v>313</v>
      </c>
      <c r="M528" s="28"/>
    </row>
    <row r="529" spans="6:13" hidden="1" x14ac:dyDescent="0.45">
      <c r="F529" s="28"/>
      <c r="L529" s="21" t="s">
        <v>207</v>
      </c>
      <c r="M529" s="28"/>
    </row>
    <row r="530" spans="6:13" hidden="1" x14ac:dyDescent="0.45">
      <c r="F530" s="28"/>
      <c r="L530" s="21" t="s">
        <v>1531</v>
      </c>
      <c r="M530" s="28"/>
    </row>
    <row r="531" spans="6:13" hidden="1" x14ac:dyDescent="0.45">
      <c r="F531" s="28"/>
      <c r="L531" s="21" t="s">
        <v>564</v>
      </c>
      <c r="M531" s="28"/>
    </row>
    <row r="532" spans="6:13" hidden="1" x14ac:dyDescent="0.45">
      <c r="F532" s="28"/>
      <c r="L532" s="21" t="s">
        <v>919</v>
      </c>
      <c r="M532" s="28"/>
    </row>
    <row r="533" spans="6:13" hidden="1" x14ac:dyDescent="0.45">
      <c r="F533" s="28"/>
      <c r="L533" s="21" t="s">
        <v>604</v>
      </c>
      <c r="M533" s="28"/>
    </row>
    <row r="534" spans="6:13" hidden="1" x14ac:dyDescent="0.45">
      <c r="F534" s="28"/>
      <c r="L534" s="21" t="s">
        <v>285</v>
      </c>
      <c r="M534" s="28"/>
    </row>
    <row r="535" spans="6:13" hidden="1" x14ac:dyDescent="0.45">
      <c r="F535" s="28"/>
      <c r="L535" s="21" t="s">
        <v>307</v>
      </c>
      <c r="M535" s="28"/>
    </row>
    <row r="536" spans="6:13" hidden="1" x14ac:dyDescent="0.45">
      <c r="F536" s="28"/>
      <c r="L536" s="21" t="s">
        <v>325</v>
      </c>
      <c r="M536" s="28"/>
    </row>
    <row r="537" spans="6:13" hidden="1" x14ac:dyDescent="0.45">
      <c r="F537" s="28"/>
      <c r="L537" s="21" t="s">
        <v>219</v>
      </c>
      <c r="M537" s="28"/>
    </row>
    <row r="538" spans="6:13" hidden="1" x14ac:dyDescent="0.45">
      <c r="F538" s="28"/>
      <c r="L538" s="21" t="s">
        <v>476</v>
      </c>
      <c r="M538" s="28"/>
    </row>
    <row r="539" spans="6:13" hidden="1" x14ac:dyDescent="0.45">
      <c r="F539" s="28"/>
      <c r="L539" s="21" t="s">
        <v>923</v>
      </c>
      <c r="M539" s="28"/>
    </row>
    <row r="540" spans="6:13" hidden="1" x14ac:dyDescent="0.45">
      <c r="F540" s="28"/>
      <c r="L540" s="21" t="s">
        <v>1533</v>
      </c>
      <c r="M540" s="28"/>
    </row>
    <row r="541" spans="6:13" hidden="1" x14ac:dyDescent="0.45">
      <c r="F541" s="28"/>
      <c r="L541" s="21" t="s">
        <v>24</v>
      </c>
      <c r="M541" s="28"/>
    </row>
    <row r="542" spans="6:13" hidden="1" x14ac:dyDescent="0.45">
      <c r="F542" s="28"/>
      <c r="L542" s="21" t="s">
        <v>134</v>
      </c>
      <c r="M542" s="28"/>
    </row>
    <row r="543" spans="6:13" hidden="1" x14ac:dyDescent="0.45">
      <c r="F543" s="28"/>
      <c r="L543" s="21" t="s">
        <v>496</v>
      </c>
      <c r="M543" s="28"/>
    </row>
    <row r="544" spans="6:13" hidden="1" x14ac:dyDescent="0.45">
      <c r="F544" s="28"/>
      <c r="L544" s="21" t="s">
        <v>1535</v>
      </c>
      <c r="M544" s="28"/>
    </row>
    <row r="545" spans="3:13" hidden="1" x14ac:dyDescent="0.45">
      <c r="F545" s="28"/>
      <c r="L545" s="21" t="s">
        <v>921</v>
      </c>
      <c r="M545" s="28"/>
    </row>
    <row r="546" spans="3:13" hidden="1" x14ac:dyDescent="0.45">
      <c r="F546" s="28"/>
      <c r="L546" s="21" t="s">
        <v>660</v>
      </c>
      <c r="M546" s="28"/>
    </row>
    <row r="547" spans="3:13" hidden="1" x14ac:dyDescent="0.45">
      <c r="F547" s="28"/>
      <c r="L547" s="21" t="s">
        <v>41</v>
      </c>
      <c r="M547" s="28"/>
    </row>
    <row r="548" spans="3:13" hidden="1" x14ac:dyDescent="0.45">
      <c r="F548" s="28"/>
      <c r="L548" s="21" t="s">
        <v>511</v>
      </c>
      <c r="M548" s="28"/>
    </row>
    <row r="549" spans="3:13" hidden="1" x14ac:dyDescent="0.45">
      <c r="F549" s="28"/>
      <c r="L549" s="21" t="s">
        <v>405</v>
      </c>
      <c r="M549" s="28"/>
    </row>
    <row r="550" spans="3:13" hidden="1" x14ac:dyDescent="0.45">
      <c r="F550" s="28"/>
      <c r="L550" s="21" t="s">
        <v>183</v>
      </c>
      <c r="M550" s="28"/>
    </row>
    <row r="551" spans="3:13" hidden="1" x14ac:dyDescent="0.45">
      <c r="F551" s="28"/>
      <c r="L551" s="21" t="s">
        <v>1537</v>
      </c>
      <c r="M551" s="28"/>
    </row>
    <row r="552" spans="3:13" hidden="1" x14ac:dyDescent="0.45">
      <c r="F552" s="28"/>
      <c r="L552" s="21" t="s">
        <v>922</v>
      </c>
      <c r="M552" s="28"/>
    </row>
    <row r="553" spans="3:13" hidden="1" x14ac:dyDescent="0.45">
      <c r="F553" s="28"/>
      <c r="L553" s="21" t="s">
        <v>633</v>
      </c>
      <c r="M553" s="28"/>
    </row>
    <row r="554" spans="3:13" hidden="1" x14ac:dyDescent="0.45">
      <c r="F554" s="28"/>
      <c r="L554" s="21" t="s">
        <v>1482</v>
      </c>
      <c r="M554" s="28"/>
    </row>
    <row r="555" spans="3:13" hidden="1" x14ac:dyDescent="0.45">
      <c r="F555" s="28"/>
      <c r="L555" s="21" t="s">
        <v>472</v>
      </c>
      <c r="M555" s="28"/>
    </row>
    <row r="556" spans="3:13" hidden="1" x14ac:dyDescent="0.45">
      <c r="F556" s="28"/>
      <c r="L556" s="21" t="s">
        <v>411</v>
      </c>
      <c r="M556" s="28"/>
    </row>
    <row r="557" spans="3:13" hidden="1" x14ac:dyDescent="0.45">
      <c r="F557" s="28"/>
      <c r="L557" s="21" t="s">
        <v>698</v>
      </c>
      <c r="M557" s="28"/>
    </row>
    <row r="558" spans="3:13" hidden="1" x14ac:dyDescent="0.45">
      <c r="F558" s="28"/>
      <c r="L558" s="21" t="s">
        <v>94</v>
      </c>
      <c r="M558" s="28"/>
    </row>
    <row r="559" spans="3:13" hidden="1" x14ac:dyDescent="0.45">
      <c r="F559" s="28"/>
      <c r="L559" s="21" t="s">
        <v>1353</v>
      </c>
      <c r="M559" s="28"/>
    </row>
    <row r="560" spans="3:13" hidden="1" x14ac:dyDescent="0.45">
      <c r="C560" s="23"/>
      <c r="L560" s="21" t="s">
        <v>924</v>
      </c>
    </row>
    <row r="561" spans="3:3" x14ac:dyDescent="0.45">
      <c r="C561" s="9"/>
    </row>
    <row r="562" spans="3:3" x14ac:dyDescent="0.45">
      <c r="C562" s="23" t="s">
        <v>1336</v>
      </c>
    </row>
    <row r="563" spans="3:3" x14ac:dyDescent="0.45">
      <c r="C563" s="9" t="s">
        <v>1334</v>
      </c>
    </row>
    <row r="564" spans="3:3" x14ac:dyDescent="0.45">
      <c r="C564" s="9" t="s">
        <v>1335</v>
      </c>
    </row>
    <row r="565" spans="3:3" x14ac:dyDescent="0.45">
      <c r="C565" s="9" t="s">
        <v>1338</v>
      </c>
    </row>
    <row r="566" spans="3:3" x14ac:dyDescent="0.45">
      <c r="C566" s="9" t="s">
        <v>1337</v>
      </c>
    </row>
    <row r="567" spans="3:3" x14ac:dyDescent="0.45">
      <c r="C567" s="9"/>
    </row>
    <row r="568" spans="3:3" x14ac:dyDescent="0.45">
      <c r="C568" s="38" t="s">
        <v>1713</v>
      </c>
    </row>
  </sheetData>
  <sheetProtection sheet="1" objects="1" scenarios="1"/>
  <mergeCells count="4">
    <mergeCell ref="M8:N8"/>
    <mergeCell ref="A2:L2"/>
    <mergeCell ref="C7:L7"/>
    <mergeCell ref="N5:P5"/>
  </mergeCells>
  <conditionalFormatting sqref="B9:K559 M9:P559">
    <cfRule type="cellIs" dxfId="5" priority="5" operator="equal">
      <formula>0</formula>
    </cfRule>
  </conditionalFormatting>
  <conditionalFormatting sqref="L371:L560 C9:P559">
    <cfRule type="cellIs" dxfId="4" priority="1" operator="equal">
      <formula>0</formula>
    </cfRule>
  </conditionalFormatting>
  <hyperlinks>
    <hyperlink ref="A2:L2" location="Partikode!I5" display="Oppslag på partikode" xr:uid="{00000000-0004-0000-0100-000000000000}"/>
  </hyperlink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Title="Navnet er ikke benyttet" error="Dette parti- eller listenavnet er ikke benyttet ved norske valg etter 2001." xr:uid="{00000000-0002-0000-0100-000000000000}">
          <x14:formula1>
            <xm:f>Partiliste!$A$2:$A$541</xm:f>
          </x14:formula1>
          <xm:sqref>L5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2"/>
  <sheetViews>
    <sheetView zoomScale="120" zoomScaleNormal="120" workbookViewId="0">
      <pane ySplit="8" topLeftCell="A9" activePane="bottomLeft" state="frozen"/>
      <selection pane="bottomLeft" activeCell="A20" sqref="A20"/>
    </sheetView>
  </sheetViews>
  <sheetFormatPr baseColWidth="10" defaultRowHeight="14.5" x14ac:dyDescent="0.35"/>
  <cols>
    <col min="2" max="2" width="53.26953125" bestFit="1" customWidth="1"/>
    <col min="3" max="3" width="23.54296875" customWidth="1"/>
    <col min="4" max="5" width="22.453125" customWidth="1"/>
    <col min="6" max="6" width="12" customWidth="1"/>
    <col min="7" max="7" width="14.7265625" customWidth="1"/>
    <col min="8" max="8" width="10.1796875" bestFit="1" customWidth="1"/>
    <col min="9" max="9" width="14.54296875" bestFit="1" customWidth="1"/>
    <col min="10" max="10" width="11.7265625" customWidth="1"/>
    <col min="11" max="11" width="14.7265625" customWidth="1"/>
    <col min="12" max="12" width="29.26953125" bestFit="1" customWidth="1"/>
    <col min="13" max="13" width="49" customWidth="1"/>
  </cols>
  <sheetData>
    <row r="1" spans="1:13" ht="18.5" x14ac:dyDescent="0.45">
      <c r="A1" s="31" t="s">
        <v>1631</v>
      </c>
    </row>
    <row r="2" spans="1:13" hidden="1" x14ac:dyDescent="0.35">
      <c r="I2" t="s">
        <v>1495</v>
      </c>
    </row>
    <row r="3" spans="1:13" hidden="1" x14ac:dyDescent="0.35">
      <c r="I3" t="s">
        <v>1496</v>
      </c>
    </row>
    <row r="4" spans="1:13" hidden="1" x14ac:dyDescent="0.35">
      <c r="I4" t="s">
        <v>1494</v>
      </c>
    </row>
    <row r="5" spans="1:13" hidden="1" x14ac:dyDescent="0.35">
      <c r="I5" t="s">
        <v>1323</v>
      </c>
    </row>
    <row r="8" spans="1:13" s="34" customFormat="1" ht="29" x14ac:dyDescent="0.35">
      <c r="A8" s="36" t="s">
        <v>505</v>
      </c>
      <c r="B8" s="36" t="s">
        <v>1364</v>
      </c>
      <c r="C8" s="36" t="s">
        <v>1295</v>
      </c>
      <c r="D8" s="36" t="s">
        <v>1641</v>
      </c>
      <c r="E8" s="36" t="s">
        <v>1642</v>
      </c>
      <c r="F8" s="36" t="s">
        <v>1371</v>
      </c>
      <c r="G8" s="36" t="s">
        <v>1432</v>
      </c>
      <c r="H8" s="36" t="s">
        <v>1644</v>
      </c>
      <c r="I8" s="36" t="s">
        <v>1493</v>
      </c>
      <c r="J8" s="36" t="s">
        <v>1363</v>
      </c>
      <c r="K8" s="36" t="s">
        <v>1367</v>
      </c>
      <c r="L8" s="36" t="s">
        <v>1362</v>
      </c>
      <c r="M8" s="36" t="s">
        <v>1441</v>
      </c>
    </row>
    <row r="9" spans="1:13" x14ac:dyDescent="0.35">
      <c r="A9" t="s">
        <v>1636</v>
      </c>
      <c r="B9" t="s">
        <v>1633</v>
      </c>
      <c r="C9" t="s">
        <v>1643</v>
      </c>
      <c r="D9" t="s">
        <v>1643</v>
      </c>
      <c r="E9" t="s">
        <v>1308</v>
      </c>
      <c r="F9" t="s">
        <v>1370</v>
      </c>
      <c r="H9" s="33"/>
      <c r="I9" s="33" t="s">
        <v>1323</v>
      </c>
      <c r="J9" s="30">
        <v>44223</v>
      </c>
      <c r="K9" t="s">
        <v>1645</v>
      </c>
      <c r="L9" t="s">
        <v>1646</v>
      </c>
    </row>
    <row r="10" spans="1:13" x14ac:dyDescent="0.35">
      <c r="A10" t="s">
        <v>1637</v>
      </c>
      <c r="B10" t="s">
        <v>1634</v>
      </c>
      <c r="C10" t="s">
        <v>1643</v>
      </c>
      <c r="D10" t="s">
        <v>1643</v>
      </c>
      <c r="E10" t="s">
        <v>1308</v>
      </c>
      <c r="F10" t="s">
        <v>1370</v>
      </c>
      <c r="H10" s="33"/>
      <c r="I10" s="33" t="s">
        <v>1323</v>
      </c>
      <c r="J10" s="30">
        <v>44223</v>
      </c>
      <c r="K10" t="s">
        <v>1645</v>
      </c>
      <c r="L10" t="s">
        <v>1646</v>
      </c>
    </row>
    <row r="11" spans="1:13" x14ac:dyDescent="0.35">
      <c r="A11" t="s">
        <v>1670</v>
      </c>
      <c r="B11" t="s">
        <v>1674</v>
      </c>
      <c r="F11" t="s">
        <v>1677</v>
      </c>
      <c r="H11" s="33"/>
      <c r="I11" s="33"/>
      <c r="J11" s="30"/>
    </row>
    <row r="12" spans="1:13" x14ac:dyDescent="0.35">
      <c r="A12" t="s">
        <v>1671</v>
      </c>
      <c r="B12" t="s">
        <v>1674</v>
      </c>
      <c r="F12" t="s">
        <v>1677</v>
      </c>
      <c r="H12" s="33"/>
      <c r="I12" s="33"/>
      <c r="J12" s="30"/>
    </row>
    <row r="13" spans="1:13" x14ac:dyDescent="0.35">
      <c r="A13" t="s">
        <v>1672</v>
      </c>
      <c r="B13" t="s">
        <v>1674</v>
      </c>
      <c r="F13" t="s">
        <v>1677</v>
      </c>
      <c r="H13" s="33"/>
      <c r="I13" s="33"/>
      <c r="J13" s="30"/>
    </row>
    <row r="14" spans="1:13" x14ac:dyDescent="0.35">
      <c r="A14" t="s">
        <v>1673</v>
      </c>
      <c r="B14" t="s">
        <v>1674</v>
      </c>
      <c r="F14" t="s">
        <v>1677</v>
      </c>
      <c r="H14" s="33"/>
      <c r="I14" s="33"/>
      <c r="J14" s="30"/>
    </row>
    <row r="15" spans="1:13" x14ac:dyDescent="0.35">
      <c r="A15" t="s">
        <v>1675</v>
      </c>
      <c r="B15" t="s">
        <v>1676</v>
      </c>
      <c r="C15" t="s">
        <v>1643</v>
      </c>
      <c r="D15" t="s">
        <v>1643</v>
      </c>
      <c r="E15" t="s">
        <v>1308</v>
      </c>
      <c r="F15" t="s">
        <v>1370</v>
      </c>
      <c r="H15" s="33"/>
      <c r="I15" s="33"/>
      <c r="J15" s="30"/>
    </row>
    <row r="16" spans="1:13" x14ac:dyDescent="0.35">
      <c r="A16" t="s">
        <v>1678</v>
      </c>
      <c r="B16" t="s">
        <v>1679</v>
      </c>
      <c r="C16" t="s">
        <v>1643</v>
      </c>
      <c r="D16" t="s">
        <v>1410</v>
      </c>
      <c r="E16" t="s">
        <v>1660</v>
      </c>
      <c r="F16" t="s">
        <v>1677</v>
      </c>
      <c r="H16" s="33"/>
      <c r="I16" s="33"/>
      <c r="J16" s="30"/>
    </row>
    <row r="17" spans="1:10" x14ac:dyDescent="0.35">
      <c r="A17" t="s">
        <v>1680</v>
      </c>
      <c r="B17" t="s">
        <v>1681</v>
      </c>
      <c r="H17" s="33"/>
      <c r="I17" s="33"/>
      <c r="J17" s="30"/>
    </row>
    <row r="18" spans="1:10" x14ac:dyDescent="0.35">
      <c r="A18" t="s">
        <v>1682</v>
      </c>
      <c r="B18" t="s">
        <v>1681</v>
      </c>
      <c r="H18" s="33"/>
      <c r="I18" s="33"/>
      <c r="J18" s="30"/>
    </row>
    <row r="19" spans="1:10" x14ac:dyDescent="0.35">
      <c r="A19" t="s">
        <v>1683</v>
      </c>
      <c r="B19" s="34" t="s">
        <v>1684</v>
      </c>
      <c r="C19" t="s">
        <v>1643</v>
      </c>
      <c r="D19" t="s">
        <v>1368</v>
      </c>
      <c r="E19" t="s">
        <v>1649</v>
      </c>
      <c r="F19" t="s">
        <v>1677</v>
      </c>
      <c r="H19" s="33"/>
      <c r="I19" s="33"/>
      <c r="J19" s="30"/>
    </row>
    <row r="20" spans="1:10" x14ac:dyDescent="0.35">
      <c r="H20" s="33"/>
      <c r="I20" s="33"/>
      <c r="J20" s="30"/>
    </row>
    <row r="21" spans="1:10" x14ac:dyDescent="0.35">
      <c r="H21" s="33"/>
      <c r="I21" s="33"/>
      <c r="J21" s="30"/>
    </row>
    <row r="22" spans="1:10" x14ac:dyDescent="0.35">
      <c r="H22" s="33"/>
      <c r="I22" s="33"/>
      <c r="J22" s="30"/>
    </row>
    <row r="23" spans="1:10" x14ac:dyDescent="0.35">
      <c r="H23" s="33"/>
      <c r="I23" s="33"/>
      <c r="J23" s="30"/>
    </row>
    <row r="24" spans="1:10" x14ac:dyDescent="0.35">
      <c r="H24" s="33"/>
      <c r="I24" s="33"/>
      <c r="J24" s="30"/>
    </row>
    <row r="25" spans="1:10" x14ac:dyDescent="0.35">
      <c r="H25" s="33"/>
      <c r="I25" s="33"/>
      <c r="J25" s="30"/>
    </row>
    <row r="26" spans="1:10" x14ac:dyDescent="0.35">
      <c r="H26" s="33"/>
      <c r="I26" s="33"/>
      <c r="J26" s="30"/>
    </row>
    <row r="27" spans="1:10" x14ac:dyDescent="0.35">
      <c r="H27" s="33"/>
      <c r="I27" s="33"/>
      <c r="J27" s="30"/>
    </row>
    <row r="28" spans="1:10" x14ac:dyDescent="0.35">
      <c r="H28" s="33"/>
      <c r="I28" s="33"/>
      <c r="J28" s="30"/>
    </row>
    <row r="29" spans="1:10" x14ac:dyDescent="0.35">
      <c r="H29" s="33"/>
      <c r="I29" s="33"/>
      <c r="J29" s="30"/>
    </row>
    <row r="30" spans="1:10" x14ac:dyDescent="0.35">
      <c r="H30" s="33"/>
      <c r="I30" s="33"/>
      <c r="J30" s="30"/>
    </row>
    <row r="31" spans="1:10" x14ac:dyDescent="0.35">
      <c r="H31" s="33"/>
      <c r="I31" s="33"/>
      <c r="J31" s="30"/>
    </row>
    <row r="32" spans="1:10" x14ac:dyDescent="0.35">
      <c r="H32" s="33"/>
      <c r="I32" s="33"/>
      <c r="J32" s="30"/>
    </row>
    <row r="33" spans="1:10" x14ac:dyDescent="0.35">
      <c r="H33" s="33"/>
      <c r="I33" s="33"/>
      <c r="J33" s="30"/>
    </row>
    <row r="34" spans="1:10" x14ac:dyDescent="0.35">
      <c r="H34" s="33"/>
      <c r="I34" s="33"/>
      <c r="J34" s="30"/>
    </row>
    <row r="35" spans="1:10" x14ac:dyDescent="0.35">
      <c r="H35" s="33"/>
      <c r="I35" s="33"/>
      <c r="J35" s="30"/>
    </row>
    <row r="36" spans="1:10" x14ac:dyDescent="0.35">
      <c r="H36" s="33"/>
      <c r="I36" s="33"/>
      <c r="J36" s="30"/>
    </row>
    <row r="37" spans="1:10" x14ac:dyDescent="0.35">
      <c r="H37" s="33"/>
      <c r="I37" s="33"/>
      <c r="J37" s="30"/>
    </row>
    <row r="38" spans="1:10" x14ac:dyDescent="0.35">
      <c r="H38" s="33"/>
      <c r="I38" s="33"/>
      <c r="J38" s="30"/>
    </row>
    <row r="39" spans="1:10" x14ac:dyDescent="0.35">
      <c r="H39" s="33"/>
      <c r="I39" s="33"/>
      <c r="J39" s="30"/>
    </row>
    <row r="40" spans="1:10" x14ac:dyDescent="0.35">
      <c r="H40" s="33"/>
      <c r="I40" s="33"/>
      <c r="J40" s="30"/>
    </row>
    <row r="41" spans="1:10" x14ac:dyDescent="0.35">
      <c r="H41" s="33"/>
      <c r="I41" s="33"/>
      <c r="J41" s="30"/>
    </row>
    <row r="42" spans="1:10" x14ac:dyDescent="0.35">
      <c r="H42" s="33"/>
      <c r="I42" s="33"/>
      <c r="J42" s="30"/>
    </row>
    <row r="43" spans="1:10" x14ac:dyDescent="0.35">
      <c r="H43" s="33"/>
      <c r="I43" s="33"/>
      <c r="J43" s="30"/>
    </row>
    <row r="44" spans="1:10" x14ac:dyDescent="0.35">
      <c r="H44" s="33"/>
      <c r="I44" s="33"/>
      <c r="J44" s="30"/>
    </row>
    <row r="45" spans="1:10" x14ac:dyDescent="0.35">
      <c r="A45" s="35"/>
      <c r="H45" s="33"/>
      <c r="I45" s="33"/>
      <c r="J45" s="30"/>
    </row>
    <row r="46" spans="1:10" x14ac:dyDescent="0.35">
      <c r="H46" s="33"/>
      <c r="I46" s="33"/>
      <c r="J46" s="30"/>
    </row>
    <row r="47" spans="1:10" x14ac:dyDescent="0.35">
      <c r="H47" s="33"/>
      <c r="I47" s="33"/>
      <c r="J47" s="30"/>
    </row>
    <row r="48" spans="1:10" x14ac:dyDescent="0.35">
      <c r="H48" s="33"/>
      <c r="I48" s="33"/>
      <c r="J48" s="30"/>
    </row>
    <row r="49" spans="8:10" x14ac:dyDescent="0.35">
      <c r="H49" s="33"/>
      <c r="I49" s="33"/>
      <c r="J49" s="30"/>
    </row>
    <row r="50" spans="8:10" x14ac:dyDescent="0.35">
      <c r="H50" s="33"/>
      <c r="I50" s="33"/>
      <c r="J50" s="30"/>
    </row>
    <row r="51" spans="8:10" x14ac:dyDescent="0.35">
      <c r="H51" s="33"/>
      <c r="I51" s="33"/>
      <c r="J51" s="30"/>
    </row>
    <row r="52" spans="8:10" x14ac:dyDescent="0.35">
      <c r="H52" s="33"/>
      <c r="I52" s="33"/>
      <c r="J52" s="30"/>
    </row>
    <row r="53" spans="8:10" x14ac:dyDescent="0.35">
      <c r="H53" s="33"/>
      <c r="I53" s="33"/>
      <c r="J53" s="30"/>
    </row>
    <row r="54" spans="8:10" x14ac:dyDescent="0.35">
      <c r="H54" s="33"/>
      <c r="I54" s="33"/>
      <c r="J54" s="30"/>
    </row>
    <row r="55" spans="8:10" x14ac:dyDescent="0.35">
      <c r="H55" s="33"/>
      <c r="I55" s="33"/>
      <c r="J55" s="30"/>
    </row>
    <row r="56" spans="8:10" x14ac:dyDescent="0.35">
      <c r="H56" s="33"/>
      <c r="I56" s="33"/>
      <c r="J56" s="30"/>
    </row>
    <row r="57" spans="8:10" x14ac:dyDescent="0.35">
      <c r="H57" s="33"/>
      <c r="I57" s="33"/>
      <c r="J57" s="30"/>
    </row>
    <row r="58" spans="8:10" x14ac:dyDescent="0.35">
      <c r="H58" s="33"/>
      <c r="I58" s="33"/>
      <c r="J58" s="30"/>
    </row>
    <row r="59" spans="8:10" x14ac:dyDescent="0.35">
      <c r="H59" s="37"/>
      <c r="I59" s="33"/>
      <c r="J59" s="30"/>
    </row>
    <row r="60" spans="8:10" x14ac:dyDescent="0.35">
      <c r="H60" s="33"/>
      <c r="I60" s="33"/>
      <c r="J60" s="30"/>
    </row>
    <row r="61" spans="8:10" x14ac:dyDescent="0.35">
      <c r="H61" s="33"/>
      <c r="I61" s="33"/>
      <c r="J61" s="30"/>
    </row>
    <row r="62" spans="8:10" x14ac:dyDescent="0.35">
      <c r="H62" s="33"/>
      <c r="I62" s="33"/>
      <c r="J62" s="30"/>
    </row>
    <row r="63" spans="8:10" x14ac:dyDescent="0.35">
      <c r="H63" s="33"/>
      <c r="I63" s="33"/>
      <c r="J63" s="30"/>
    </row>
    <row r="64" spans="8:10" x14ac:dyDescent="0.35">
      <c r="H64" s="33"/>
      <c r="I64" s="33"/>
      <c r="J64" s="30"/>
    </row>
    <row r="65" spans="8:10" x14ac:dyDescent="0.35">
      <c r="H65" s="33"/>
      <c r="I65" s="33"/>
      <c r="J65" s="30"/>
    </row>
    <row r="66" spans="8:10" x14ac:dyDescent="0.35">
      <c r="H66" s="33"/>
      <c r="I66" s="33"/>
      <c r="J66" s="30"/>
    </row>
    <row r="67" spans="8:10" x14ac:dyDescent="0.35">
      <c r="H67" s="33"/>
      <c r="I67" s="33"/>
      <c r="J67" s="30"/>
    </row>
    <row r="68" spans="8:10" x14ac:dyDescent="0.35">
      <c r="H68" s="33"/>
      <c r="I68" s="33"/>
      <c r="J68" s="30"/>
    </row>
    <row r="69" spans="8:10" x14ac:dyDescent="0.35">
      <c r="H69" s="33"/>
      <c r="I69" s="33"/>
      <c r="J69" s="30"/>
    </row>
    <row r="70" spans="8:10" x14ac:dyDescent="0.35">
      <c r="H70" s="33"/>
      <c r="I70" s="33"/>
      <c r="J70" s="30"/>
    </row>
    <row r="71" spans="8:10" x14ac:dyDescent="0.35">
      <c r="H71" s="33"/>
      <c r="I71" s="33"/>
      <c r="J71" s="30"/>
    </row>
    <row r="72" spans="8:10" x14ac:dyDescent="0.35">
      <c r="H72" s="33"/>
      <c r="I72" s="33"/>
      <c r="J72" s="30"/>
    </row>
    <row r="73" spans="8:10" x14ac:dyDescent="0.35">
      <c r="H73" s="33"/>
      <c r="I73" s="33"/>
      <c r="J73" s="30"/>
    </row>
    <row r="74" spans="8:10" x14ac:dyDescent="0.35">
      <c r="H74" s="33"/>
      <c r="I74" s="33"/>
      <c r="J74" s="30"/>
    </row>
    <row r="75" spans="8:10" x14ac:dyDescent="0.35">
      <c r="H75" s="33"/>
      <c r="I75" s="33"/>
      <c r="J75" s="30"/>
    </row>
    <row r="76" spans="8:10" x14ac:dyDescent="0.35">
      <c r="H76" s="33"/>
      <c r="I76" s="33"/>
      <c r="J76" s="30"/>
    </row>
    <row r="77" spans="8:10" x14ac:dyDescent="0.35">
      <c r="H77" s="33"/>
      <c r="I77" s="33"/>
      <c r="J77" s="30"/>
    </row>
    <row r="78" spans="8:10" x14ac:dyDescent="0.35">
      <c r="H78" s="33"/>
      <c r="I78" s="33"/>
      <c r="J78" s="30"/>
    </row>
    <row r="79" spans="8:10" x14ac:dyDescent="0.35">
      <c r="H79" s="33"/>
      <c r="I79" s="33"/>
      <c r="J79" s="30"/>
    </row>
    <row r="80" spans="8:10" x14ac:dyDescent="0.35">
      <c r="H80" s="33"/>
      <c r="I80" s="33"/>
      <c r="J80" s="30"/>
    </row>
    <row r="81" spans="8:10" x14ac:dyDescent="0.35">
      <c r="H81" s="33"/>
      <c r="I81" s="33"/>
      <c r="J81" s="30"/>
    </row>
    <row r="82" spans="8:10" x14ac:dyDescent="0.35">
      <c r="H82" s="33"/>
      <c r="I82" s="33"/>
      <c r="J82" s="30"/>
    </row>
    <row r="83" spans="8:10" x14ac:dyDescent="0.35">
      <c r="H83" s="33"/>
      <c r="I83" s="33"/>
      <c r="J83" s="30"/>
    </row>
    <row r="84" spans="8:10" x14ac:dyDescent="0.35">
      <c r="H84" s="33"/>
      <c r="I84" s="33"/>
      <c r="J84" s="30"/>
    </row>
    <row r="85" spans="8:10" x14ac:dyDescent="0.35">
      <c r="H85" s="33"/>
      <c r="I85" s="33"/>
      <c r="J85" s="30"/>
    </row>
    <row r="86" spans="8:10" x14ac:dyDescent="0.35">
      <c r="H86" s="33"/>
      <c r="I86" s="33"/>
      <c r="J86" s="30"/>
    </row>
    <row r="87" spans="8:10" x14ac:dyDescent="0.35">
      <c r="H87" s="33"/>
      <c r="I87" s="33"/>
      <c r="J87" s="30"/>
    </row>
    <row r="88" spans="8:10" x14ac:dyDescent="0.35">
      <c r="H88" s="33"/>
      <c r="I88" s="33"/>
      <c r="J88" s="30"/>
    </row>
    <row r="89" spans="8:10" x14ac:dyDescent="0.35">
      <c r="H89" s="33"/>
      <c r="I89" s="33"/>
      <c r="J89" s="30"/>
    </row>
    <row r="90" spans="8:10" x14ac:dyDescent="0.35">
      <c r="H90" s="33"/>
      <c r="J90" s="30"/>
    </row>
    <row r="91" spans="8:10" x14ac:dyDescent="0.35">
      <c r="H91" s="33"/>
      <c r="J91" s="30"/>
    </row>
    <row r="92" spans="8:10" x14ac:dyDescent="0.35">
      <c r="H92" s="33"/>
      <c r="J92" s="30"/>
    </row>
  </sheetData>
  <conditionalFormatting sqref="I9:I254">
    <cfRule type="cellIs" dxfId="3" priority="4" operator="equal">
      <formula>"Godkjent"</formula>
    </cfRule>
  </conditionalFormatting>
  <conditionalFormatting sqref="I1:I1048576">
    <cfRule type="cellIs" dxfId="2" priority="1" operator="equal">
      <formula>"Mottatt brukerstøtte"</formula>
    </cfRule>
    <cfRule type="cellIs" dxfId="1" priority="2" operator="equal">
      <formula>"Ikke registrert"</formula>
    </cfRule>
    <cfRule type="cellIs" dxfId="0" priority="3" operator="equal">
      <formula>"Til godkjenning"</formula>
    </cfRule>
  </conditionalFormatting>
  <dataValidations count="3">
    <dataValidation type="list" allowBlank="1" showInputMessage="1" showErrorMessage="1" sqref="F9:F49" xr:uid="{00000000-0002-0000-0200-000000000000}">
      <formula1>"Ja,Nei,"</formula1>
    </dataValidation>
    <dataValidation type="list" errorStyle="information" allowBlank="1" showInputMessage="1" showErrorMessage="1" errorTitle="Ukjent status" error="Velg en av følgende:_x000a__x000a_Ikke registrert (i EVA av kommunen)_x000a_Mottatt brukerstøtte (i OTRS)_x000a_Til godkjenning (sendt til 2. linje)_x000a_Godkjent (av valghendelsesansvarlig)" sqref="I9:I254" xr:uid="{00000000-0002-0000-0200-000001000000}">
      <formula1>$I$2:$I$5</formula1>
    </dataValidation>
    <dataValidation errorStyle="information" allowBlank="1" showInputMessage="1" showErrorMessage="1" errorTitle="Ny geografi" error="Bruk navn på ny region (fra 2020)" sqref="D9:E360" xr:uid="{00000000-0002-0000-0200-000002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07"/>
  <sheetViews>
    <sheetView workbookViewId="0">
      <pane ySplit="1" topLeftCell="A119" activePane="bottomLeft" state="frozen"/>
      <selection activeCell="A125" sqref="A125"/>
      <selection pane="bottomLeft" activeCell="A125" sqref="A125"/>
    </sheetView>
  </sheetViews>
  <sheetFormatPr baseColWidth="10" defaultRowHeight="14.5" x14ac:dyDescent="0.35"/>
  <cols>
    <col min="1" max="1" width="13.26953125" customWidth="1"/>
    <col min="2" max="2" width="68.81640625" customWidth="1"/>
    <col min="3" max="3" width="26.54296875" bestFit="1" customWidth="1"/>
    <col min="4" max="4" width="16.453125" style="1" bestFit="1" customWidth="1"/>
    <col min="5" max="5" width="17.7265625" style="1" bestFit="1" customWidth="1"/>
    <col min="6" max="6" width="31.7265625" customWidth="1"/>
    <col min="7" max="7" width="8.54296875" customWidth="1"/>
  </cols>
  <sheetData>
    <row r="1" spans="1:7" x14ac:dyDescent="0.35">
      <c r="A1" t="s">
        <v>505</v>
      </c>
      <c r="B1" t="s">
        <v>504</v>
      </c>
      <c r="C1" t="s">
        <v>930</v>
      </c>
      <c r="D1" s="1" t="s">
        <v>508</v>
      </c>
      <c r="E1" s="1" t="s">
        <v>1310</v>
      </c>
      <c r="F1" t="s">
        <v>507</v>
      </c>
    </row>
    <row r="2" spans="1:7" x14ac:dyDescent="0.35">
      <c r="A2" t="s">
        <v>1</v>
      </c>
      <c r="B2" t="s">
        <v>853</v>
      </c>
      <c r="C2" t="s">
        <v>0</v>
      </c>
      <c r="D2" s="1">
        <v>9999</v>
      </c>
      <c r="E2" s="1" t="s">
        <v>1309</v>
      </c>
      <c r="F2" t="s">
        <v>953</v>
      </c>
    </row>
    <row r="3" spans="1:7" x14ac:dyDescent="0.35">
      <c r="A3" t="s">
        <v>1675</v>
      </c>
      <c r="B3" t="s">
        <v>1676</v>
      </c>
      <c r="D3" s="1">
        <v>9999</v>
      </c>
      <c r="E3" s="1">
        <v>2021</v>
      </c>
      <c r="F3" t="s">
        <v>953</v>
      </c>
    </row>
    <row r="4" spans="1:7" x14ac:dyDescent="0.35">
      <c r="A4" t="s">
        <v>731</v>
      </c>
      <c r="B4" t="s">
        <v>730</v>
      </c>
      <c r="D4" s="1">
        <v>1841</v>
      </c>
      <c r="E4" s="1">
        <v>2011</v>
      </c>
      <c r="F4" t="s">
        <v>506</v>
      </c>
    </row>
    <row r="5" spans="1:7" x14ac:dyDescent="0.35">
      <c r="A5" t="s">
        <v>46</v>
      </c>
      <c r="B5" t="s">
        <v>45</v>
      </c>
      <c r="D5" s="1">
        <v>3025</v>
      </c>
      <c r="E5" s="1" t="s">
        <v>1309</v>
      </c>
      <c r="F5" t="s">
        <v>506</v>
      </c>
      <c r="G5" t="s">
        <v>506</v>
      </c>
    </row>
    <row r="6" spans="1:7" x14ac:dyDescent="0.35">
      <c r="A6" t="s">
        <v>1474</v>
      </c>
      <c r="B6" t="s">
        <v>1475</v>
      </c>
      <c r="D6" s="1">
        <v>3039</v>
      </c>
      <c r="E6" s="1">
        <v>2019</v>
      </c>
    </row>
    <row r="7" spans="1:7" x14ac:dyDescent="0.35">
      <c r="A7" t="s">
        <v>253</v>
      </c>
      <c r="B7" t="s">
        <v>252</v>
      </c>
      <c r="D7" s="1">
        <v>1578</v>
      </c>
      <c r="E7" s="1" t="s">
        <v>1309</v>
      </c>
      <c r="F7" t="s">
        <v>1563</v>
      </c>
      <c r="G7" t="s">
        <v>506</v>
      </c>
    </row>
    <row r="8" spans="1:7" x14ac:dyDescent="0.35">
      <c r="A8" t="s">
        <v>937</v>
      </c>
      <c r="B8" t="s">
        <v>931</v>
      </c>
      <c r="D8" s="1">
        <v>9999</v>
      </c>
      <c r="E8" s="1">
        <v>2017</v>
      </c>
      <c r="F8" t="s">
        <v>1691</v>
      </c>
    </row>
    <row r="9" spans="1:7" x14ac:dyDescent="0.35">
      <c r="A9" t="s">
        <v>775</v>
      </c>
      <c r="B9" t="s">
        <v>854</v>
      </c>
      <c r="D9" s="1">
        <v>5054</v>
      </c>
      <c r="E9" s="1">
        <v>2015</v>
      </c>
      <c r="F9" t="s">
        <v>1575</v>
      </c>
    </row>
    <row r="10" spans="1:7" x14ac:dyDescent="0.35">
      <c r="A10" t="s">
        <v>741</v>
      </c>
      <c r="B10" t="s">
        <v>740</v>
      </c>
      <c r="D10" s="1">
        <v>1871</v>
      </c>
      <c r="E10" s="1">
        <v>2011</v>
      </c>
      <c r="F10" t="s">
        <v>506</v>
      </c>
    </row>
    <row r="11" spans="1:7" x14ac:dyDescent="0.35">
      <c r="A11" t="s">
        <v>1392</v>
      </c>
      <c r="B11" t="s">
        <v>1393</v>
      </c>
    </row>
    <row r="12" spans="1:7" x14ac:dyDescent="0.35">
      <c r="A12" t="s">
        <v>1394</v>
      </c>
      <c r="B12" t="s">
        <v>1395</v>
      </c>
    </row>
    <row r="13" spans="1:7" x14ac:dyDescent="0.35">
      <c r="A13" t="s">
        <v>428</v>
      </c>
      <c r="B13" t="s">
        <v>427</v>
      </c>
      <c r="D13" s="1">
        <v>5413</v>
      </c>
      <c r="E13" s="1" t="s">
        <v>1309</v>
      </c>
      <c r="F13" t="s">
        <v>506</v>
      </c>
      <c r="G13" t="s">
        <v>506</v>
      </c>
    </row>
    <row r="14" spans="1:7" x14ac:dyDescent="0.35">
      <c r="A14" t="s">
        <v>718</v>
      </c>
      <c r="B14" t="s">
        <v>717</v>
      </c>
      <c r="D14" s="1">
        <v>5033</v>
      </c>
      <c r="E14" s="1">
        <v>2011</v>
      </c>
      <c r="F14" t="s">
        <v>506</v>
      </c>
    </row>
    <row r="15" spans="1:7" x14ac:dyDescent="0.35">
      <c r="A15" t="s">
        <v>410</v>
      </c>
      <c r="B15" t="s">
        <v>409</v>
      </c>
      <c r="D15" s="1">
        <v>1867</v>
      </c>
      <c r="E15" s="1" t="s">
        <v>1309</v>
      </c>
      <c r="F15" t="s">
        <v>506</v>
      </c>
      <c r="G15" t="s">
        <v>506</v>
      </c>
    </row>
    <row r="16" spans="1:7" x14ac:dyDescent="0.35">
      <c r="A16" t="s">
        <v>776</v>
      </c>
      <c r="B16" t="s">
        <v>855</v>
      </c>
      <c r="D16" s="1">
        <v>1836</v>
      </c>
      <c r="E16" s="1">
        <v>2015</v>
      </c>
      <c r="F16" t="s">
        <v>506</v>
      </c>
    </row>
    <row r="17" spans="1:7" x14ac:dyDescent="0.35">
      <c r="A17" t="s">
        <v>735</v>
      </c>
      <c r="B17" t="s">
        <v>734</v>
      </c>
      <c r="D17" s="1">
        <v>1856</v>
      </c>
      <c r="E17" s="1">
        <v>2011</v>
      </c>
      <c r="F17" t="s">
        <v>506</v>
      </c>
    </row>
    <row r="18" spans="1:7" x14ac:dyDescent="0.35">
      <c r="A18" t="s">
        <v>1618</v>
      </c>
      <c r="B18" t="s">
        <v>1619</v>
      </c>
      <c r="D18" s="1">
        <v>1144</v>
      </c>
      <c r="E18" s="1">
        <v>2019</v>
      </c>
    </row>
    <row r="19" spans="1:7" x14ac:dyDescent="0.35">
      <c r="A19" t="s">
        <v>605</v>
      </c>
      <c r="B19" t="s">
        <v>604</v>
      </c>
      <c r="D19" s="1">
        <v>5032</v>
      </c>
      <c r="E19" s="1">
        <v>2007</v>
      </c>
      <c r="F19" t="s">
        <v>506</v>
      </c>
    </row>
    <row r="20" spans="1:7" x14ac:dyDescent="0.35">
      <c r="A20" t="s">
        <v>759</v>
      </c>
      <c r="B20" t="s">
        <v>758</v>
      </c>
      <c r="D20" s="1">
        <v>9999</v>
      </c>
      <c r="E20" s="1">
        <v>2011</v>
      </c>
      <c r="F20" t="s">
        <v>1304</v>
      </c>
    </row>
    <row r="21" spans="1:7" x14ac:dyDescent="0.35">
      <c r="A21" t="s">
        <v>777</v>
      </c>
      <c r="B21" t="s">
        <v>758</v>
      </c>
      <c r="D21" s="1">
        <v>5437</v>
      </c>
      <c r="E21" s="1">
        <v>2011</v>
      </c>
      <c r="F21" t="s">
        <v>506</v>
      </c>
    </row>
    <row r="22" spans="1:7" x14ac:dyDescent="0.35">
      <c r="A22" t="s">
        <v>729</v>
      </c>
      <c r="B22" t="s">
        <v>728</v>
      </c>
      <c r="D22" s="1">
        <v>1838</v>
      </c>
      <c r="E22" s="1">
        <v>2011</v>
      </c>
      <c r="F22" t="s">
        <v>506</v>
      </c>
    </row>
    <row r="23" spans="1:7" x14ac:dyDescent="0.35">
      <c r="A23" t="s">
        <v>37</v>
      </c>
      <c r="B23" t="s">
        <v>36</v>
      </c>
      <c r="D23" s="1">
        <v>3014</v>
      </c>
      <c r="E23" s="1" t="s">
        <v>1309</v>
      </c>
      <c r="F23" t="s">
        <v>506</v>
      </c>
      <c r="G23" t="s">
        <v>506</v>
      </c>
    </row>
    <row r="24" spans="1:7" x14ac:dyDescent="0.35">
      <c r="A24" t="s">
        <v>778</v>
      </c>
      <c r="B24" t="s">
        <v>856</v>
      </c>
      <c r="D24" s="1">
        <v>4627</v>
      </c>
      <c r="E24" s="1">
        <v>2015</v>
      </c>
      <c r="F24" t="s">
        <v>506</v>
      </c>
    </row>
    <row r="25" spans="1:7" x14ac:dyDescent="0.35">
      <c r="A25" t="s">
        <v>172</v>
      </c>
      <c r="B25" t="s">
        <v>171</v>
      </c>
      <c r="D25" s="1">
        <v>1144</v>
      </c>
      <c r="E25" s="1" t="s">
        <v>1309</v>
      </c>
      <c r="F25" t="s">
        <v>506</v>
      </c>
      <c r="G25" t="s">
        <v>506</v>
      </c>
    </row>
    <row r="26" spans="1:7" x14ac:dyDescent="0.35">
      <c r="A26" t="s">
        <v>779</v>
      </c>
      <c r="B26" t="s">
        <v>857</v>
      </c>
      <c r="D26" s="1">
        <v>3033</v>
      </c>
      <c r="E26" s="1">
        <v>2015</v>
      </c>
      <c r="F26" t="s">
        <v>506</v>
      </c>
    </row>
    <row r="27" spans="1:7" x14ac:dyDescent="0.35">
      <c r="A27" t="s">
        <v>701</v>
      </c>
      <c r="B27" t="s">
        <v>700</v>
      </c>
      <c r="D27" s="1">
        <v>1547</v>
      </c>
      <c r="E27" s="1">
        <v>2011</v>
      </c>
      <c r="F27" t="s">
        <v>506</v>
      </c>
    </row>
    <row r="28" spans="1:7" x14ac:dyDescent="0.35">
      <c r="A28" t="s">
        <v>268</v>
      </c>
      <c r="B28" t="s">
        <v>267</v>
      </c>
      <c r="D28" s="1">
        <v>1576</v>
      </c>
      <c r="E28" s="1" t="s">
        <v>1309</v>
      </c>
      <c r="F28" t="s">
        <v>506</v>
      </c>
      <c r="G28" t="s">
        <v>506</v>
      </c>
    </row>
    <row r="29" spans="1:7" x14ac:dyDescent="0.35">
      <c r="A29" t="s">
        <v>237</v>
      </c>
      <c r="B29" t="s">
        <v>236</v>
      </c>
      <c r="D29" s="1">
        <v>4602</v>
      </c>
      <c r="E29" s="1" t="s">
        <v>1309</v>
      </c>
      <c r="F29" t="s">
        <v>1562</v>
      </c>
      <c r="G29" t="s">
        <v>506</v>
      </c>
    </row>
    <row r="30" spans="1:7" x14ac:dyDescent="0.35">
      <c r="A30" t="s">
        <v>334</v>
      </c>
      <c r="B30" t="s">
        <v>333</v>
      </c>
      <c r="D30" s="1">
        <v>1811</v>
      </c>
      <c r="E30" s="1" t="s">
        <v>1309</v>
      </c>
      <c r="F30" t="s">
        <v>506</v>
      </c>
      <c r="G30" t="s">
        <v>506</v>
      </c>
    </row>
    <row r="31" spans="1:7" x14ac:dyDescent="0.35">
      <c r="A31" t="s">
        <v>282</v>
      </c>
      <c r="B31" t="s">
        <v>281</v>
      </c>
      <c r="D31" s="1">
        <v>5057</v>
      </c>
      <c r="E31" s="1" t="s">
        <v>1309</v>
      </c>
      <c r="F31" t="s">
        <v>1567</v>
      </c>
      <c r="G31" t="s">
        <v>506</v>
      </c>
    </row>
    <row r="32" spans="1:7" x14ac:dyDescent="0.35">
      <c r="A32" t="s">
        <v>67</v>
      </c>
      <c r="B32" t="s">
        <v>66</v>
      </c>
      <c r="D32" s="1">
        <v>3403</v>
      </c>
      <c r="E32" s="1" t="s">
        <v>1309</v>
      </c>
      <c r="F32" t="s">
        <v>506</v>
      </c>
      <c r="G32" t="s">
        <v>506</v>
      </c>
    </row>
    <row r="33" spans="1:7" x14ac:dyDescent="0.35">
      <c r="A33" t="s">
        <v>125</v>
      </c>
      <c r="B33" t="s">
        <v>124</v>
      </c>
      <c r="D33" s="1">
        <v>3802</v>
      </c>
      <c r="E33" s="1" t="s">
        <v>1309</v>
      </c>
      <c r="F33" t="s">
        <v>506</v>
      </c>
      <c r="G33" t="s">
        <v>506</v>
      </c>
    </row>
    <row r="34" spans="1:7" x14ac:dyDescent="0.35">
      <c r="A34" t="s">
        <v>182</v>
      </c>
      <c r="B34" t="s">
        <v>181</v>
      </c>
      <c r="D34" s="1">
        <v>1160</v>
      </c>
      <c r="E34" s="1" t="s">
        <v>1309</v>
      </c>
      <c r="F34" t="s">
        <v>506</v>
      </c>
      <c r="G34" t="s">
        <v>506</v>
      </c>
    </row>
    <row r="35" spans="1:7" x14ac:dyDescent="0.35">
      <c r="A35" t="s">
        <v>366</v>
      </c>
      <c r="B35" t="s">
        <v>365</v>
      </c>
      <c r="D35" s="1">
        <v>1839</v>
      </c>
      <c r="E35" s="1" t="s">
        <v>1309</v>
      </c>
      <c r="F35" t="s">
        <v>506</v>
      </c>
      <c r="G35" t="s">
        <v>506</v>
      </c>
    </row>
    <row r="36" spans="1:7" x14ac:dyDescent="0.35">
      <c r="A36" t="s">
        <v>780</v>
      </c>
      <c r="B36" t="s">
        <v>858</v>
      </c>
      <c r="D36" s="1">
        <v>5059</v>
      </c>
      <c r="E36" s="1">
        <v>2015</v>
      </c>
      <c r="F36" t="s">
        <v>1577</v>
      </c>
    </row>
    <row r="37" spans="1:7" x14ac:dyDescent="0.35">
      <c r="A37" t="s">
        <v>225</v>
      </c>
      <c r="B37" t="s">
        <v>224</v>
      </c>
      <c r="D37" s="1">
        <v>4626</v>
      </c>
      <c r="E37" s="1" t="s">
        <v>1309</v>
      </c>
      <c r="F37" t="s">
        <v>506</v>
      </c>
      <c r="G37" t="s">
        <v>506</v>
      </c>
    </row>
    <row r="38" spans="1:7" x14ac:dyDescent="0.35">
      <c r="A38" t="s">
        <v>453</v>
      </c>
      <c r="B38" t="s">
        <v>452</v>
      </c>
      <c r="D38" s="1">
        <v>5421</v>
      </c>
      <c r="E38" s="1" t="s">
        <v>1309</v>
      </c>
      <c r="F38" t="s">
        <v>1588</v>
      </c>
      <c r="G38" t="s">
        <v>506</v>
      </c>
    </row>
    <row r="39" spans="1:7" x14ac:dyDescent="0.35">
      <c r="A39" t="s">
        <v>384</v>
      </c>
      <c r="B39" t="s">
        <v>383</v>
      </c>
      <c r="D39" s="1">
        <v>5412</v>
      </c>
      <c r="E39" s="1" t="s">
        <v>1309</v>
      </c>
      <c r="F39" t="s">
        <v>506</v>
      </c>
      <c r="G39" t="s">
        <v>506</v>
      </c>
    </row>
    <row r="40" spans="1:7" x14ac:dyDescent="0.35">
      <c r="A40" t="s">
        <v>300</v>
      </c>
      <c r="B40" t="s">
        <v>299</v>
      </c>
      <c r="D40" s="1">
        <v>5027</v>
      </c>
      <c r="E40" s="1" t="s">
        <v>1309</v>
      </c>
      <c r="F40" t="s">
        <v>506</v>
      </c>
      <c r="G40" t="s">
        <v>506</v>
      </c>
    </row>
    <row r="41" spans="1:7" x14ac:dyDescent="0.35">
      <c r="A41" t="s">
        <v>763</v>
      </c>
      <c r="B41" t="s">
        <v>762</v>
      </c>
      <c r="D41" s="1">
        <v>5438</v>
      </c>
      <c r="E41" s="1">
        <v>2011</v>
      </c>
      <c r="F41" t="s">
        <v>506</v>
      </c>
    </row>
    <row r="42" spans="1:7" x14ac:dyDescent="0.35">
      <c r="A42" t="s">
        <v>332</v>
      </c>
      <c r="B42" t="s">
        <v>331</v>
      </c>
      <c r="D42" s="1">
        <v>5052</v>
      </c>
      <c r="E42" s="1" t="s">
        <v>1309</v>
      </c>
      <c r="F42" t="s">
        <v>506</v>
      </c>
      <c r="G42" t="s">
        <v>506</v>
      </c>
    </row>
    <row r="43" spans="1:7" x14ac:dyDescent="0.35">
      <c r="A43" t="s">
        <v>445</v>
      </c>
      <c r="B43" t="s">
        <v>444</v>
      </c>
      <c r="D43" s="1">
        <v>5421</v>
      </c>
      <c r="E43" s="1" t="s">
        <v>1309</v>
      </c>
      <c r="F43" t="s">
        <v>1587</v>
      </c>
      <c r="G43" t="s">
        <v>506</v>
      </c>
    </row>
    <row r="44" spans="1:7" x14ac:dyDescent="0.35">
      <c r="A44" t="s">
        <v>562</v>
      </c>
      <c r="B44" t="s">
        <v>561</v>
      </c>
      <c r="D44" s="1">
        <v>4220</v>
      </c>
      <c r="E44" s="1">
        <v>2007</v>
      </c>
      <c r="F44" t="s">
        <v>506</v>
      </c>
    </row>
    <row r="45" spans="1:7" x14ac:dyDescent="0.35">
      <c r="A45" t="s">
        <v>781</v>
      </c>
      <c r="B45" t="s">
        <v>859</v>
      </c>
      <c r="D45" s="1">
        <v>3423</v>
      </c>
      <c r="E45" s="1">
        <v>2015</v>
      </c>
      <c r="F45" t="s">
        <v>506</v>
      </c>
    </row>
    <row r="46" spans="1:7" x14ac:dyDescent="0.35">
      <c r="A46" t="s">
        <v>1502</v>
      </c>
      <c r="B46" t="s">
        <v>1503</v>
      </c>
      <c r="D46" s="1">
        <v>4632</v>
      </c>
      <c r="E46" s="1">
        <v>2019</v>
      </c>
    </row>
    <row r="47" spans="1:7" x14ac:dyDescent="0.35">
      <c r="A47" t="s">
        <v>1604</v>
      </c>
      <c r="B47" t="s">
        <v>1605</v>
      </c>
      <c r="D47" s="1">
        <v>1811</v>
      </c>
      <c r="E47" s="1">
        <v>2019</v>
      </c>
    </row>
    <row r="48" spans="1:7" x14ac:dyDescent="0.35">
      <c r="A48" t="s">
        <v>123</v>
      </c>
      <c r="B48" t="s">
        <v>122</v>
      </c>
      <c r="D48" s="1">
        <v>3025</v>
      </c>
      <c r="E48" s="1" t="s">
        <v>1309</v>
      </c>
      <c r="F48" t="s">
        <v>1539</v>
      </c>
      <c r="G48" t="s">
        <v>506</v>
      </c>
    </row>
    <row r="49" spans="1:7" x14ac:dyDescent="0.35">
      <c r="A49" t="s">
        <v>611</v>
      </c>
      <c r="B49" t="s">
        <v>610</v>
      </c>
      <c r="D49" s="1">
        <v>5006</v>
      </c>
      <c r="E49" s="1">
        <v>2007</v>
      </c>
      <c r="F49" t="s">
        <v>1580</v>
      </c>
    </row>
    <row r="50" spans="1:7" x14ac:dyDescent="0.35">
      <c r="A50" t="s">
        <v>743</v>
      </c>
      <c r="B50" t="s">
        <v>742</v>
      </c>
      <c r="D50" s="1">
        <v>5402</v>
      </c>
      <c r="E50" s="1">
        <v>2011</v>
      </c>
      <c r="F50" t="s">
        <v>1585</v>
      </c>
    </row>
    <row r="51" spans="1:7" x14ac:dyDescent="0.35">
      <c r="A51" t="s">
        <v>424</v>
      </c>
      <c r="B51" t="s">
        <v>423</v>
      </c>
      <c r="D51" s="1">
        <v>5402</v>
      </c>
      <c r="E51" s="1" t="s">
        <v>1309</v>
      </c>
      <c r="F51" t="s">
        <v>1585</v>
      </c>
      <c r="G51" t="s">
        <v>506</v>
      </c>
    </row>
    <row r="52" spans="1:7" x14ac:dyDescent="0.35">
      <c r="A52" t="s">
        <v>1452</v>
      </c>
      <c r="B52" t="s">
        <v>1453</v>
      </c>
      <c r="D52" s="1">
        <v>3805</v>
      </c>
      <c r="E52" s="1">
        <v>2019</v>
      </c>
    </row>
    <row r="53" spans="1:7" x14ac:dyDescent="0.35">
      <c r="A53" t="s">
        <v>48</v>
      </c>
      <c r="B53" t="s">
        <v>47</v>
      </c>
      <c r="D53" s="1">
        <v>3026</v>
      </c>
      <c r="E53" s="1" t="s">
        <v>1309</v>
      </c>
      <c r="F53" t="s">
        <v>506</v>
      </c>
      <c r="G53" t="s">
        <v>506</v>
      </c>
    </row>
    <row r="54" spans="1:7" x14ac:dyDescent="0.35">
      <c r="A54" t="s">
        <v>1326</v>
      </c>
      <c r="B54" t="s">
        <v>1327</v>
      </c>
    </row>
    <row r="55" spans="1:7" x14ac:dyDescent="0.35">
      <c r="A55" t="s">
        <v>1380</v>
      </c>
      <c r="B55" t="s">
        <v>1381</v>
      </c>
    </row>
    <row r="56" spans="1:7" x14ac:dyDescent="0.35">
      <c r="A56" t="s">
        <v>228</v>
      </c>
      <c r="B56" t="s">
        <v>107</v>
      </c>
      <c r="D56" s="1">
        <v>4632</v>
      </c>
      <c r="E56" s="1" t="s">
        <v>1309</v>
      </c>
      <c r="F56" t="s">
        <v>506</v>
      </c>
      <c r="G56" t="s">
        <v>506</v>
      </c>
    </row>
    <row r="57" spans="1:7" x14ac:dyDescent="0.35">
      <c r="A57" t="s">
        <v>302</v>
      </c>
      <c r="B57" t="s">
        <v>301</v>
      </c>
      <c r="D57" s="1">
        <v>5029</v>
      </c>
      <c r="E57" s="1" t="s">
        <v>1309</v>
      </c>
      <c r="F57" t="s">
        <v>506</v>
      </c>
      <c r="G57" t="s">
        <v>506</v>
      </c>
    </row>
    <row r="58" spans="1:7" x14ac:dyDescent="0.35">
      <c r="A58" t="s">
        <v>112</v>
      </c>
      <c r="B58" t="s">
        <v>111</v>
      </c>
      <c r="D58" s="1">
        <v>3039</v>
      </c>
      <c r="E58" s="1" t="s">
        <v>1309</v>
      </c>
      <c r="F58" t="s">
        <v>506</v>
      </c>
      <c r="G58" t="s">
        <v>506</v>
      </c>
    </row>
    <row r="59" spans="1:7" x14ac:dyDescent="0.35">
      <c r="A59" t="s">
        <v>142</v>
      </c>
      <c r="B59" t="s">
        <v>107</v>
      </c>
      <c r="D59" s="1">
        <v>3823</v>
      </c>
      <c r="E59" s="1" t="s">
        <v>1309</v>
      </c>
      <c r="F59" t="s">
        <v>506</v>
      </c>
      <c r="G59" t="s">
        <v>506</v>
      </c>
    </row>
    <row r="60" spans="1:7" x14ac:dyDescent="0.35">
      <c r="A60" t="s">
        <v>88</v>
      </c>
      <c r="B60" t="s">
        <v>87</v>
      </c>
      <c r="D60" s="1">
        <v>3432</v>
      </c>
      <c r="E60" s="1" t="s">
        <v>1309</v>
      </c>
      <c r="F60" t="s">
        <v>506</v>
      </c>
      <c r="G60" t="s">
        <v>506</v>
      </c>
    </row>
    <row r="61" spans="1:7" x14ac:dyDescent="0.35">
      <c r="A61" t="s">
        <v>92</v>
      </c>
      <c r="B61" t="s">
        <v>91</v>
      </c>
      <c r="D61" s="1">
        <v>3434</v>
      </c>
      <c r="E61" s="1" t="s">
        <v>1309</v>
      </c>
      <c r="F61" t="s">
        <v>506</v>
      </c>
      <c r="G61" t="s">
        <v>506</v>
      </c>
    </row>
    <row r="62" spans="1:7" x14ac:dyDescent="0.35">
      <c r="A62" t="s">
        <v>119</v>
      </c>
      <c r="B62" t="s">
        <v>118</v>
      </c>
      <c r="D62" s="1">
        <v>3047</v>
      </c>
      <c r="E62" s="1" t="s">
        <v>1309</v>
      </c>
      <c r="F62" t="s">
        <v>506</v>
      </c>
      <c r="G62" t="s">
        <v>506</v>
      </c>
    </row>
    <row r="63" spans="1:7" x14ac:dyDescent="0.35">
      <c r="A63" t="s">
        <v>188</v>
      </c>
      <c r="B63" t="s">
        <v>187</v>
      </c>
      <c r="D63" s="1">
        <v>4612</v>
      </c>
      <c r="E63" s="1" t="s">
        <v>1309</v>
      </c>
      <c r="F63" t="s">
        <v>506</v>
      </c>
      <c r="G63" t="s">
        <v>506</v>
      </c>
    </row>
    <row r="64" spans="1:7" x14ac:dyDescent="0.35">
      <c r="A64" t="s">
        <v>316</v>
      </c>
      <c r="B64" t="s">
        <v>315</v>
      </c>
      <c r="D64" s="1">
        <v>5041</v>
      </c>
      <c r="E64" s="1" t="s">
        <v>1309</v>
      </c>
      <c r="F64" t="s">
        <v>506</v>
      </c>
      <c r="G64" t="s">
        <v>506</v>
      </c>
    </row>
    <row r="65" spans="1:7" x14ac:dyDescent="0.35">
      <c r="A65" t="s">
        <v>69</v>
      </c>
      <c r="B65" t="s">
        <v>68</v>
      </c>
      <c r="D65" s="1">
        <v>3413</v>
      </c>
      <c r="E65" s="1" t="s">
        <v>1309</v>
      </c>
      <c r="F65" t="s">
        <v>506</v>
      </c>
      <c r="G65" t="s">
        <v>506</v>
      </c>
    </row>
    <row r="66" spans="1:7" x14ac:dyDescent="0.35">
      <c r="A66" t="s">
        <v>93</v>
      </c>
      <c r="B66" t="s">
        <v>91</v>
      </c>
      <c r="D66" s="1">
        <v>3435</v>
      </c>
      <c r="E66" s="1" t="s">
        <v>1309</v>
      </c>
      <c r="F66" t="s">
        <v>506</v>
      </c>
      <c r="G66" t="s">
        <v>506</v>
      </c>
    </row>
    <row r="67" spans="1:7" x14ac:dyDescent="0.35">
      <c r="A67" t="s">
        <v>176</v>
      </c>
      <c r="B67" t="s">
        <v>175</v>
      </c>
      <c r="D67" s="1">
        <v>1151</v>
      </c>
      <c r="E67" s="1" t="s">
        <v>1309</v>
      </c>
      <c r="F67" t="s">
        <v>506</v>
      </c>
      <c r="G67" t="s">
        <v>506</v>
      </c>
    </row>
    <row r="68" spans="1:7" x14ac:dyDescent="0.35">
      <c r="A68" t="s">
        <v>176</v>
      </c>
      <c r="B68" t="s">
        <v>1531</v>
      </c>
      <c r="D68" s="1">
        <v>1151</v>
      </c>
      <c r="E68" s="1">
        <v>2019</v>
      </c>
    </row>
    <row r="69" spans="1:7" x14ac:dyDescent="0.35">
      <c r="A69" t="s">
        <v>108</v>
      </c>
      <c r="B69" t="s">
        <v>107</v>
      </c>
      <c r="D69" s="1">
        <v>3454</v>
      </c>
      <c r="E69" s="1" t="s">
        <v>1309</v>
      </c>
      <c r="F69" t="s">
        <v>506</v>
      </c>
      <c r="G69" t="s">
        <v>506</v>
      </c>
    </row>
    <row r="70" spans="1:7" x14ac:dyDescent="0.35">
      <c r="A70" t="s">
        <v>144</v>
      </c>
      <c r="B70" t="s">
        <v>143</v>
      </c>
      <c r="D70" s="1">
        <v>3825</v>
      </c>
      <c r="E70" s="1" t="s">
        <v>1309</v>
      </c>
      <c r="F70" t="s">
        <v>506</v>
      </c>
      <c r="G70" t="s">
        <v>506</v>
      </c>
    </row>
    <row r="71" spans="1:7" x14ac:dyDescent="0.35">
      <c r="A71" t="s">
        <v>106</v>
      </c>
      <c r="B71" t="s">
        <v>105</v>
      </c>
      <c r="D71" s="1">
        <v>3452</v>
      </c>
      <c r="E71" s="1" t="s">
        <v>1309</v>
      </c>
      <c r="F71" t="s">
        <v>506</v>
      </c>
      <c r="G71" t="s">
        <v>506</v>
      </c>
    </row>
    <row r="72" spans="1:7" x14ac:dyDescent="0.35">
      <c r="A72" t="s">
        <v>549</v>
      </c>
      <c r="B72" t="s">
        <v>548</v>
      </c>
      <c r="D72" s="1">
        <v>3803</v>
      </c>
      <c r="E72" s="1">
        <v>2007</v>
      </c>
      <c r="F72" t="s">
        <v>506</v>
      </c>
    </row>
    <row r="73" spans="1:7" x14ac:dyDescent="0.35">
      <c r="A73" t="s">
        <v>714</v>
      </c>
      <c r="B73" t="s">
        <v>713</v>
      </c>
      <c r="D73" s="1">
        <v>5027</v>
      </c>
      <c r="E73" s="1">
        <v>2011</v>
      </c>
      <c r="F73" t="s">
        <v>506</v>
      </c>
    </row>
    <row r="74" spans="1:7" x14ac:dyDescent="0.35">
      <c r="A74" t="s">
        <v>102</v>
      </c>
      <c r="B74" t="s">
        <v>101</v>
      </c>
      <c r="D74" s="1">
        <v>3448</v>
      </c>
      <c r="E74" s="1" t="s">
        <v>1309</v>
      </c>
      <c r="F74" t="s">
        <v>506</v>
      </c>
      <c r="G74" t="s">
        <v>506</v>
      </c>
    </row>
    <row r="75" spans="1:7" x14ac:dyDescent="0.35">
      <c r="A75" t="s">
        <v>1498</v>
      </c>
      <c r="B75" t="s">
        <v>762</v>
      </c>
      <c r="D75" s="1">
        <v>1828</v>
      </c>
      <c r="E75" s="1">
        <v>2019</v>
      </c>
    </row>
    <row r="76" spans="1:7" x14ac:dyDescent="0.35">
      <c r="A76" t="s">
        <v>131</v>
      </c>
      <c r="B76" t="s">
        <v>130</v>
      </c>
      <c r="D76" s="1">
        <v>3811</v>
      </c>
      <c r="E76" s="1" t="s">
        <v>1309</v>
      </c>
      <c r="F76" t="s">
        <v>1545</v>
      </c>
      <c r="G76" t="s">
        <v>506</v>
      </c>
    </row>
    <row r="77" spans="1:7" x14ac:dyDescent="0.35">
      <c r="A77" t="s">
        <v>782</v>
      </c>
      <c r="B77" t="s">
        <v>860</v>
      </c>
      <c r="D77" s="1">
        <v>1506</v>
      </c>
      <c r="E77" s="1">
        <v>2015</v>
      </c>
      <c r="F77" t="s">
        <v>506</v>
      </c>
    </row>
    <row r="78" spans="1:7" x14ac:dyDescent="0.35">
      <c r="A78" t="s">
        <v>621</v>
      </c>
      <c r="B78" t="s">
        <v>620</v>
      </c>
      <c r="D78" s="1">
        <v>1813</v>
      </c>
      <c r="E78" s="1">
        <v>2007</v>
      </c>
      <c r="F78" t="s">
        <v>506</v>
      </c>
    </row>
    <row r="79" spans="1:7" x14ac:dyDescent="0.35">
      <c r="A79" t="s">
        <v>90</v>
      </c>
      <c r="B79" t="s">
        <v>89</v>
      </c>
      <c r="D79" s="1">
        <v>3433</v>
      </c>
      <c r="E79" s="1" t="s">
        <v>1309</v>
      </c>
      <c r="F79" t="s">
        <v>506</v>
      </c>
      <c r="G79" t="s">
        <v>506</v>
      </c>
    </row>
    <row r="80" spans="1:7" x14ac:dyDescent="0.35">
      <c r="A80" t="s">
        <v>747</v>
      </c>
      <c r="B80" t="s">
        <v>746</v>
      </c>
      <c r="D80" s="1">
        <v>5421</v>
      </c>
      <c r="E80" s="1">
        <v>2011</v>
      </c>
      <c r="F80" t="s">
        <v>1588</v>
      </c>
    </row>
    <row r="81" spans="1:7" x14ac:dyDescent="0.35">
      <c r="A81" t="s">
        <v>77</v>
      </c>
      <c r="B81" t="s">
        <v>76</v>
      </c>
      <c r="D81" s="1">
        <v>3423</v>
      </c>
      <c r="E81" s="1" t="s">
        <v>1309</v>
      </c>
      <c r="F81" t="s">
        <v>506</v>
      </c>
      <c r="G81" t="s">
        <v>506</v>
      </c>
    </row>
    <row r="82" spans="1:7" x14ac:dyDescent="0.35">
      <c r="A82" t="s">
        <v>210</v>
      </c>
      <c r="B82" t="s">
        <v>209</v>
      </c>
      <c r="D82" s="1">
        <v>4628</v>
      </c>
      <c r="E82" s="1" t="s">
        <v>1309</v>
      </c>
      <c r="F82" t="s">
        <v>506</v>
      </c>
      <c r="G82" t="s">
        <v>506</v>
      </c>
    </row>
    <row r="83" spans="1:7" x14ac:dyDescent="0.35">
      <c r="A83" t="s">
        <v>501</v>
      </c>
      <c r="B83" t="s">
        <v>500</v>
      </c>
      <c r="D83" s="1">
        <v>5443</v>
      </c>
      <c r="E83" s="1" t="s">
        <v>1309</v>
      </c>
      <c r="F83" t="s">
        <v>506</v>
      </c>
      <c r="G83" t="s">
        <v>506</v>
      </c>
    </row>
    <row r="84" spans="1:7" x14ac:dyDescent="0.35">
      <c r="A84" t="s">
        <v>783</v>
      </c>
      <c r="B84" t="s">
        <v>861</v>
      </c>
      <c r="D84" s="1">
        <v>1130</v>
      </c>
      <c r="E84" s="1">
        <v>2015</v>
      </c>
      <c r="F84" t="s">
        <v>506</v>
      </c>
    </row>
    <row r="85" spans="1:7" x14ac:dyDescent="0.35">
      <c r="A85" t="s">
        <v>438</v>
      </c>
      <c r="B85" t="s">
        <v>437</v>
      </c>
      <c r="D85" s="1">
        <v>5416</v>
      </c>
      <c r="E85" s="1" t="s">
        <v>1309</v>
      </c>
      <c r="F85" t="s">
        <v>506</v>
      </c>
      <c r="G85" t="s">
        <v>506</v>
      </c>
    </row>
    <row r="86" spans="1:7" x14ac:dyDescent="0.35">
      <c r="A86" t="s">
        <v>671</v>
      </c>
      <c r="B86" t="s">
        <v>367</v>
      </c>
      <c r="D86" s="1">
        <v>4228</v>
      </c>
      <c r="E86" s="1">
        <v>2011</v>
      </c>
      <c r="F86" t="s">
        <v>506</v>
      </c>
    </row>
    <row r="87" spans="1:7" x14ac:dyDescent="0.35">
      <c r="A87" t="s">
        <v>368</v>
      </c>
      <c r="B87" t="s">
        <v>367</v>
      </c>
      <c r="D87" s="1">
        <v>1839</v>
      </c>
      <c r="E87" s="1">
        <v>2011</v>
      </c>
      <c r="F87" t="s">
        <v>506</v>
      </c>
      <c r="G87" t="s">
        <v>506</v>
      </c>
    </row>
    <row r="88" spans="1:7" x14ac:dyDescent="0.35">
      <c r="A88" t="s">
        <v>212</v>
      </c>
      <c r="B88" t="s">
        <v>211</v>
      </c>
      <c r="D88" s="1">
        <v>4628</v>
      </c>
      <c r="E88" s="1" t="s">
        <v>1309</v>
      </c>
      <c r="F88" t="s">
        <v>506</v>
      </c>
      <c r="G88" t="s">
        <v>506</v>
      </c>
    </row>
    <row r="89" spans="1:7" x14ac:dyDescent="0.35">
      <c r="A89" t="s">
        <v>784</v>
      </c>
      <c r="B89" t="s">
        <v>862</v>
      </c>
      <c r="D89" s="1">
        <v>3419</v>
      </c>
      <c r="E89" s="1">
        <v>2015</v>
      </c>
      <c r="F89" t="s">
        <v>506</v>
      </c>
    </row>
    <row r="90" spans="1:7" x14ac:dyDescent="0.35">
      <c r="A90" t="s">
        <v>206</v>
      </c>
      <c r="B90" t="s">
        <v>205</v>
      </c>
      <c r="D90" s="1">
        <v>4627</v>
      </c>
      <c r="E90" s="1" t="s">
        <v>1309</v>
      </c>
      <c r="F90" t="s">
        <v>506</v>
      </c>
      <c r="G90" t="s">
        <v>506</v>
      </c>
    </row>
    <row r="91" spans="1:7" x14ac:dyDescent="0.35">
      <c r="A91" t="s">
        <v>1500</v>
      </c>
      <c r="B91" t="s">
        <v>1501</v>
      </c>
      <c r="D91" s="1">
        <v>3419</v>
      </c>
      <c r="E91" s="1">
        <v>2019</v>
      </c>
    </row>
    <row r="92" spans="1:7" x14ac:dyDescent="0.35">
      <c r="A92" t="s">
        <v>85</v>
      </c>
      <c r="B92" t="s">
        <v>84</v>
      </c>
      <c r="D92" s="1">
        <v>3428</v>
      </c>
      <c r="E92" s="1" t="s">
        <v>1309</v>
      </c>
      <c r="F92" t="s">
        <v>506</v>
      </c>
      <c r="G92" t="s">
        <v>506</v>
      </c>
    </row>
    <row r="93" spans="1:7" x14ac:dyDescent="0.35">
      <c r="A93" t="s">
        <v>148</v>
      </c>
      <c r="B93" t="s">
        <v>147</v>
      </c>
      <c r="D93" s="1">
        <v>4220</v>
      </c>
      <c r="E93" s="1" t="s">
        <v>1309</v>
      </c>
      <c r="F93" t="s">
        <v>506</v>
      </c>
      <c r="G93" t="s">
        <v>506</v>
      </c>
    </row>
    <row r="94" spans="1:7" x14ac:dyDescent="0.35">
      <c r="A94" t="s">
        <v>150</v>
      </c>
      <c r="B94" t="s">
        <v>149</v>
      </c>
      <c r="D94" s="1">
        <v>4222</v>
      </c>
      <c r="E94" s="1" t="s">
        <v>1309</v>
      </c>
      <c r="F94" t="s">
        <v>506</v>
      </c>
      <c r="G94" t="s">
        <v>506</v>
      </c>
    </row>
    <row r="95" spans="1:7" x14ac:dyDescent="0.35">
      <c r="A95" t="s">
        <v>785</v>
      </c>
      <c r="B95" t="s">
        <v>863</v>
      </c>
      <c r="D95" s="1">
        <v>4631</v>
      </c>
      <c r="E95" s="1">
        <v>2015</v>
      </c>
      <c r="F95" t="s">
        <v>1555</v>
      </c>
    </row>
    <row r="96" spans="1:7" x14ac:dyDescent="0.35">
      <c r="A96" t="s">
        <v>96</v>
      </c>
      <c r="B96" t="s">
        <v>87</v>
      </c>
      <c r="D96" s="1">
        <v>3441</v>
      </c>
      <c r="E96" s="1" t="s">
        <v>1309</v>
      </c>
      <c r="F96" t="s">
        <v>506</v>
      </c>
      <c r="G96" t="s">
        <v>506</v>
      </c>
    </row>
    <row r="97" spans="1:7" x14ac:dyDescent="0.35">
      <c r="A97" t="s">
        <v>683</v>
      </c>
      <c r="B97" t="s">
        <v>682</v>
      </c>
      <c r="D97" s="1">
        <v>4622</v>
      </c>
      <c r="E97" s="1">
        <v>2011</v>
      </c>
      <c r="F97" t="s">
        <v>506</v>
      </c>
    </row>
    <row r="98" spans="1:7" x14ac:dyDescent="0.35">
      <c r="A98" t="s">
        <v>786</v>
      </c>
      <c r="B98" t="s">
        <v>864</v>
      </c>
      <c r="D98" s="1">
        <v>4640</v>
      </c>
      <c r="E98" s="1">
        <v>2015</v>
      </c>
      <c r="F98" t="s">
        <v>1560</v>
      </c>
    </row>
    <row r="99" spans="1:7" x14ac:dyDescent="0.35">
      <c r="A99" t="s">
        <v>787</v>
      </c>
      <c r="B99" t="s">
        <v>107</v>
      </c>
      <c r="D99" s="1">
        <v>3019</v>
      </c>
      <c r="E99" s="1" t="s">
        <v>1309</v>
      </c>
      <c r="F99" t="s">
        <v>506</v>
      </c>
    </row>
    <row r="100" spans="1:7" x14ac:dyDescent="0.35">
      <c r="A100" t="s">
        <v>1499</v>
      </c>
      <c r="B100" t="s">
        <v>107</v>
      </c>
      <c r="D100" s="1">
        <v>3045</v>
      </c>
      <c r="E100" s="1">
        <v>2019</v>
      </c>
    </row>
    <row r="101" spans="1:7" x14ac:dyDescent="0.35">
      <c r="A101" t="s">
        <v>324</v>
      </c>
      <c r="B101" t="s">
        <v>323</v>
      </c>
      <c r="D101" s="1">
        <v>5046</v>
      </c>
      <c r="E101" s="1" t="s">
        <v>1309</v>
      </c>
      <c r="F101" t="s">
        <v>506</v>
      </c>
      <c r="G101" t="s">
        <v>506</v>
      </c>
    </row>
    <row r="102" spans="1:7" x14ac:dyDescent="0.35">
      <c r="A102" t="s">
        <v>200</v>
      </c>
      <c r="B102" t="s">
        <v>87</v>
      </c>
      <c r="D102" s="1">
        <v>4623</v>
      </c>
      <c r="E102" s="1" t="s">
        <v>1309</v>
      </c>
      <c r="F102" t="s">
        <v>506</v>
      </c>
      <c r="G102" t="s">
        <v>506</v>
      </c>
    </row>
    <row r="103" spans="1:7" x14ac:dyDescent="0.35">
      <c r="A103" t="s">
        <v>579</v>
      </c>
      <c r="B103" t="s">
        <v>578</v>
      </c>
      <c r="D103" s="1">
        <v>4620</v>
      </c>
      <c r="E103" s="1">
        <v>2007</v>
      </c>
      <c r="F103" t="s">
        <v>506</v>
      </c>
    </row>
    <row r="104" spans="1:7" x14ac:dyDescent="0.35">
      <c r="A104" t="s">
        <v>641</v>
      </c>
      <c r="B104" t="s">
        <v>107</v>
      </c>
      <c r="D104" s="1">
        <v>3419</v>
      </c>
      <c r="E104" s="1" t="s">
        <v>1309</v>
      </c>
      <c r="F104" t="s">
        <v>506</v>
      </c>
    </row>
    <row r="105" spans="1:7" x14ac:dyDescent="0.35">
      <c r="A105" t="s">
        <v>553</v>
      </c>
      <c r="B105" t="s">
        <v>552</v>
      </c>
      <c r="D105" s="1">
        <v>3806</v>
      </c>
      <c r="E105" s="1">
        <v>2007</v>
      </c>
      <c r="F105" t="s">
        <v>506</v>
      </c>
    </row>
    <row r="106" spans="1:7" x14ac:dyDescent="0.35">
      <c r="A106" t="s">
        <v>788</v>
      </c>
      <c r="B106" t="s">
        <v>865</v>
      </c>
      <c r="D106" s="1">
        <v>5401</v>
      </c>
      <c r="E106" s="1">
        <v>2015</v>
      </c>
      <c r="F106" t="s">
        <v>506</v>
      </c>
    </row>
    <row r="107" spans="1:7" x14ac:dyDescent="0.35">
      <c r="A107" t="s">
        <v>675</v>
      </c>
      <c r="B107" t="s">
        <v>674</v>
      </c>
      <c r="D107" s="1">
        <v>4601</v>
      </c>
      <c r="E107" s="1">
        <v>2011</v>
      </c>
      <c r="F107" t="s">
        <v>506</v>
      </c>
    </row>
    <row r="108" spans="1:7" x14ac:dyDescent="0.35">
      <c r="A108" t="s">
        <v>563</v>
      </c>
      <c r="B108" t="s">
        <v>28</v>
      </c>
      <c r="D108" s="1">
        <v>1103</v>
      </c>
      <c r="E108" s="1">
        <v>2007</v>
      </c>
      <c r="F108" t="s">
        <v>506</v>
      </c>
    </row>
    <row r="109" spans="1:7" x14ac:dyDescent="0.35">
      <c r="A109" t="s">
        <v>29</v>
      </c>
      <c r="B109" t="s">
        <v>28</v>
      </c>
      <c r="D109" s="1">
        <v>3004</v>
      </c>
      <c r="E109" s="1">
        <v>2007</v>
      </c>
      <c r="F109" t="s">
        <v>506</v>
      </c>
      <c r="G109" t="s">
        <v>506</v>
      </c>
    </row>
    <row r="110" spans="1:7" x14ac:dyDescent="0.35">
      <c r="A110" t="s">
        <v>666</v>
      </c>
      <c r="B110" t="s">
        <v>665</v>
      </c>
      <c r="D110" s="1">
        <v>3806</v>
      </c>
      <c r="E110" s="1">
        <v>2011</v>
      </c>
      <c r="F110" t="s">
        <v>506</v>
      </c>
    </row>
    <row r="111" spans="1:7" x14ac:dyDescent="0.35">
      <c r="A111" t="s">
        <v>1497</v>
      </c>
      <c r="B111" t="s">
        <v>1603</v>
      </c>
      <c r="D111" s="1">
        <v>1820</v>
      </c>
      <c r="E111" s="1">
        <v>2019</v>
      </c>
    </row>
    <row r="112" spans="1:7" x14ac:dyDescent="0.35">
      <c r="A112" t="s">
        <v>789</v>
      </c>
      <c r="B112" t="s">
        <v>866</v>
      </c>
      <c r="D112" s="1">
        <v>3807</v>
      </c>
      <c r="E112" s="1">
        <v>2015</v>
      </c>
      <c r="F112" t="s">
        <v>506</v>
      </c>
    </row>
    <row r="113" spans="1:7" x14ac:dyDescent="0.35">
      <c r="A113" t="s">
        <v>790</v>
      </c>
      <c r="B113" t="s">
        <v>867</v>
      </c>
      <c r="D113" s="1">
        <v>5020</v>
      </c>
      <c r="E113" s="1">
        <v>2015</v>
      </c>
      <c r="F113" t="s">
        <v>506</v>
      </c>
    </row>
    <row r="114" spans="1:7" x14ac:dyDescent="0.35">
      <c r="A114" t="s">
        <v>157</v>
      </c>
      <c r="B114" t="s">
        <v>156</v>
      </c>
      <c r="D114" s="1">
        <v>4225</v>
      </c>
      <c r="E114" s="1" t="s">
        <v>1309</v>
      </c>
      <c r="F114" t="s">
        <v>1550</v>
      </c>
      <c r="G114" t="s">
        <v>506</v>
      </c>
    </row>
    <row r="115" spans="1:7" x14ac:dyDescent="0.35">
      <c r="A115" t="s">
        <v>739</v>
      </c>
      <c r="B115" t="s">
        <v>738</v>
      </c>
      <c r="D115" s="1">
        <v>1867</v>
      </c>
      <c r="E115" s="1">
        <v>2011</v>
      </c>
      <c r="F115" t="s">
        <v>506</v>
      </c>
    </row>
    <row r="116" spans="1:7" x14ac:dyDescent="0.35">
      <c r="A116" t="s">
        <v>703</v>
      </c>
      <c r="B116" t="s">
        <v>702</v>
      </c>
      <c r="D116" s="1">
        <v>5020</v>
      </c>
      <c r="E116" s="1">
        <v>2011</v>
      </c>
      <c r="F116" t="s">
        <v>506</v>
      </c>
    </row>
    <row r="117" spans="1:7" x14ac:dyDescent="0.35">
      <c r="A117" t="s">
        <v>770</v>
      </c>
      <c r="B117" t="s">
        <v>769</v>
      </c>
      <c r="D117" s="1">
        <v>5443</v>
      </c>
      <c r="E117" s="1">
        <v>2011</v>
      </c>
      <c r="F117" t="s">
        <v>506</v>
      </c>
    </row>
    <row r="118" spans="1:7" x14ac:dyDescent="0.35">
      <c r="A118" t="s">
        <v>466</v>
      </c>
      <c r="B118" t="s">
        <v>465</v>
      </c>
      <c r="D118" s="1">
        <v>5425</v>
      </c>
      <c r="E118" s="1" t="s">
        <v>1309</v>
      </c>
      <c r="F118" t="s">
        <v>506</v>
      </c>
      <c r="G118" t="s">
        <v>506</v>
      </c>
    </row>
    <row r="119" spans="1:7" x14ac:dyDescent="0.35">
      <c r="A119" t="s">
        <v>527</v>
      </c>
      <c r="B119" t="s">
        <v>526</v>
      </c>
      <c r="D119" s="1">
        <v>301</v>
      </c>
      <c r="E119" s="1">
        <v>2007</v>
      </c>
      <c r="F119" t="s">
        <v>506</v>
      </c>
    </row>
    <row r="120" spans="1:7" x14ac:dyDescent="0.35">
      <c r="A120" t="s">
        <v>110</v>
      </c>
      <c r="B120" t="s">
        <v>109</v>
      </c>
      <c r="D120" s="1">
        <v>3005</v>
      </c>
      <c r="E120" s="1" t="s">
        <v>1309</v>
      </c>
      <c r="F120" t="s">
        <v>506</v>
      </c>
      <c r="G120" t="s">
        <v>506</v>
      </c>
    </row>
    <row r="121" spans="1:7" x14ac:dyDescent="0.35">
      <c r="A121" t="s">
        <v>791</v>
      </c>
      <c r="B121" t="s">
        <v>868</v>
      </c>
      <c r="D121" s="1">
        <v>3005</v>
      </c>
      <c r="E121" s="1" t="s">
        <v>1309</v>
      </c>
      <c r="F121" t="s">
        <v>506</v>
      </c>
    </row>
    <row r="122" spans="1:7" x14ac:dyDescent="0.35">
      <c r="A122" t="s">
        <v>27</v>
      </c>
      <c r="B122" t="s">
        <v>26</v>
      </c>
      <c r="D122" s="1">
        <v>3002</v>
      </c>
      <c r="E122" s="1" t="s">
        <v>1309</v>
      </c>
      <c r="F122" t="s">
        <v>956</v>
      </c>
      <c r="G122" t="s">
        <v>506</v>
      </c>
    </row>
    <row r="123" spans="1:7" x14ac:dyDescent="0.35">
      <c r="A123" t="s">
        <v>40</v>
      </c>
      <c r="B123" t="s">
        <v>26</v>
      </c>
      <c r="D123" s="1">
        <v>3002</v>
      </c>
      <c r="E123" s="1" t="s">
        <v>1309</v>
      </c>
      <c r="F123" t="s">
        <v>1538</v>
      </c>
      <c r="G123" t="s">
        <v>506</v>
      </c>
    </row>
    <row r="124" spans="1:7" x14ac:dyDescent="0.35">
      <c r="A124" t="s">
        <v>3</v>
      </c>
      <c r="B124" t="s">
        <v>631</v>
      </c>
      <c r="C124" t="s">
        <v>2</v>
      </c>
      <c r="D124" s="1">
        <v>9999</v>
      </c>
      <c r="E124" s="1" t="s">
        <v>1309</v>
      </c>
    </row>
    <row r="125" spans="1:7" x14ac:dyDescent="0.35">
      <c r="A125" t="s">
        <v>632</v>
      </c>
      <c r="B125" t="s">
        <v>1701</v>
      </c>
      <c r="C125" t="s">
        <v>2</v>
      </c>
      <c r="D125" s="1">
        <v>9999</v>
      </c>
      <c r="E125" s="1">
        <v>2011</v>
      </c>
      <c r="F125" t="s">
        <v>1708</v>
      </c>
    </row>
    <row r="126" spans="1:7" x14ac:dyDescent="0.35">
      <c r="A126" t="s">
        <v>152</v>
      </c>
      <c r="B126" t="s">
        <v>151</v>
      </c>
      <c r="D126" s="1">
        <v>4204</v>
      </c>
      <c r="E126" s="1" t="s">
        <v>1309</v>
      </c>
      <c r="F126" t="s">
        <v>954</v>
      </c>
      <c r="G126" t="s">
        <v>506</v>
      </c>
    </row>
    <row r="127" spans="1:7" x14ac:dyDescent="0.35">
      <c r="A127" t="s">
        <v>55</v>
      </c>
      <c r="B127" t="s">
        <v>26</v>
      </c>
      <c r="D127" s="1">
        <v>301</v>
      </c>
      <c r="E127" s="1" t="s">
        <v>1309</v>
      </c>
      <c r="F127" t="s">
        <v>506</v>
      </c>
      <c r="G127" t="s">
        <v>506</v>
      </c>
    </row>
    <row r="128" spans="1:7" x14ac:dyDescent="0.35">
      <c r="A128" t="s">
        <v>57</v>
      </c>
      <c r="B128" t="s">
        <v>56</v>
      </c>
      <c r="D128" s="1">
        <v>9999</v>
      </c>
      <c r="E128" s="1" t="s">
        <v>1309</v>
      </c>
    </row>
    <row r="129" spans="1:7" x14ac:dyDescent="0.35">
      <c r="A129" t="s">
        <v>792</v>
      </c>
      <c r="B129" t="s">
        <v>869</v>
      </c>
      <c r="D129" s="1">
        <v>5437</v>
      </c>
      <c r="E129" s="1">
        <v>2015</v>
      </c>
      <c r="F129" t="s">
        <v>506</v>
      </c>
    </row>
    <row r="130" spans="1:7" x14ac:dyDescent="0.35">
      <c r="A130" t="s">
        <v>793</v>
      </c>
      <c r="B130" t="s">
        <v>870</v>
      </c>
      <c r="D130" s="1">
        <v>3431</v>
      </c>
      <c r="E130" s="1">
        <v>2015</v>
      </c>
      <c r="F130" t="s">
        <v>506</v>
      </c>
    </row>
    <row r="131" spans="1:7" x14ac:dyDescent="0.35">
      <c r="A131" t="s">
        <v>625</v>
      </c>
      <c r="B131" t="s">
        <v>624</v>
      </c>
      <c r="D131" s="1">
        <v>1827</v>
      </c>
      <c r="E131" s="1">
        <v>2007</v>
      </c>
      <c r="F131" t="s">
        <v>506</v>
      </c>
    </row>
    <row r="132" spans="1:7" x14ac:dyDescent="0.35">
      <c r="A132" t="s">
        <v>1442</v>
      </c>
      <c r="B132" t="s">
        <v>1443</v>
      </c>
      <c r="D132" s="1">
        <v>3003</v>
      </c>
      <c r="E132" s="1">
        <v>2019</v>
      </c>
    </row>
    <row r="133" spans="1:7" x14ac:dyDescent="0.35">
      <c r="A133" t="s">
        <v>1448</v>
      </c>
      <c r="B133" t="s">
        <v>1449</v>
      </c>
      <c r="D133" s="1">
        <v>5441</v>
      </c>
      <c r="E133" s="1">
        <v>2019</v>
      </c>
    </row>
    <row r="134" spans="1:7" x14ac:dyDescent="0.35">
      <c r="A134" t="s">
        <v>569</v>
      </c>
      <c r="B134" t="s">
        <v>568</v>
      </c>
      <c r="D134" s="1">
        <v>4601</v>
      </c>
      <c r="E134" s="1">
        <v>2007</v>
      </c>
      <c r="F134" t="s">
        <v>506</v>
      </c>
    </row>
    <row r="135" spans="1:7" x14ac:dyDescent="0.35">
      <c r="A135" t="s">
        <v>581</v>
      </c>
      <c r="B135" t="s">
        <v>580</v>
      </c>
      <c r="D135" s="1">
        <v>4622</v>
      </c>
      <c r="E135" s="1">
        <v>2007</v>
      </c>
      <c r="F135" t="s">
        <v>506</v>
      </c>
    </row>
    <row r="136" spans="1:7" x14ac:dyDescent="0.35">
      <c r="A136" t="s">
        <v>54</v>
      </c>
      <c r="B136" t="s">
        <v>53</v>
      </c>
      <c r="D136" s="1">
        <v>3035</v>
      </c>
      <c r="E136" s="1" t="s">
        <v>1309</v>
      </c>
      <c r="F136" t="s">
        <v>506</v>
      </c>
      <c r="G136" t="s">
        <v>506</v>
      </c>
    </row>
    <row r="137" spans="1:7" x14ac:dyDescent="0.35">
      <c r="A137" t="s">
        <v>1340</v>
      </c>
      <c r="B137" t="s">
        <v>1341</v>
      </c>
      <c r="D137" s="1">
        <v>54</v>
      </c>
    </row>
    <row r="138" spans="1:7" x14ac:dyDescent="0.35">
      <c r="A138" t="s">
        <v>1468</v>
      </c>
      <c r="B138" t="s">
        <v>1469</v>
      </c>
      <c r="D138" s="1">
        <v>1853</v>
      </c>
      <c r="E138" s="1">
        <v>2019</v>
      </c>
    </row>
    <row r="139" spans="1:7" x14ac:dyDescent="0.35">
      <c r="A139" t="s">
        <v>467</v>
      </c>
      <c r="B139" t="s">
        <v>371</v>
      </c>
      <c r="D139" s="1">
        <v>5425</v>
      </c>
      <c r="E139" s="1" t="s">
        <v>1309</v>
      </c>
      <c r="F139" t="s">
        <v>506</v>
      </c>
      <c r="G139" t="s">
        <v>506</v>
      </c>
    </row>
    <row r="140" spans="1:7" x14ac:dyDescent="0.35">
      <c r="A140" t="s">
        <v>794</v>
      </c>
      <c r="B140" t="s">
        <v>871</v>
      </c>
      <c r="D140" s="1">
        <v>3802</v>
      </c>
      <c r="E140" s="1">
        <v>2015</v>
      </c>
      <c r="F140" t="s">
        <v>1542</v>
      </c>
    </row>
    <row r="141" spans="1:7" x14ac:dyDescent="0.35">
      <c r="A141" t="s">
        <v>795</v>
      </c>
      <c r="B141" t="s">
        <v>872</v>
      </c>
      <c r="D141" s="1">
        <v>3811</v>
      </c>
      <c r="E141" s="1">
        <v>2015</v>
      </c>
      <c r="F141" t="s">
        <v>1547</v>
      </c>
    </row>
    <row r="142" spans="1:7" x14ac:dyDescent="0.35">
      <c r="A142" t="s">
        <v>1354</v>
      </c>
      <c r="B142" t="s">
        <v>1355</v>
      </c>
      <c r="D142" s="1">
        <v>92</v>
      </c>
      <c r="F142" t="s">
        <v>1304</v>
      </c>
    </row>
    <row r="143" spans="1:7" x14ac:dyDescent="0.35">
      <c r="A143" t="s">
        <v>284</v>
      </c>
      <c r="B143" t="s">
        <v>283</v>
      </c>
      <c r="D143" s="1">
        <v>5058</v>
      </c>
      <c r="E143" s="1" t="s">
        <v>1309</v>
      </c>
      <c r="F143" t="s">
        <v>1576</v>
      </c>
      <c r="G143" t="s">
        <v>506</v>
      </c>
    </row>
    <row r="144" spans="1:7" x14ac:dyDescent="0.35">
      <c r="A144" t="s">
        <v>279</v>
      </c>
      <c r="B144" t="s">
        <v>278</v>
      </c>
      <c r="D144" s="1">
        <v>5059</v>
      </c>
      <c r="E144" s="1" t="s">
        <v>1309</v>
      </c>
      <c r="F144" t="s">
        <v>1574</v>
      </c>
      <c r="G144" t="s">
        <v>506</v>
      </c>
    </row>
    <row r="145" spans="1:7" x14ac:dyDescent="0.35">
      <c r="A145" t="s">
        <v>443</v>
      </c>
      <c r="B145" t="s">
        <v>442</v>
      </c>
      <c r="D145" s="1">
        <v>5420</v>
      </c>
      <c r="E145" s="1" t="s">
        <v>1309</v>
      </c>
      <c r="F145" t="s">
        <v>506</v>
      </c>
      <c r="G145" t="s">
        <v>506</v>
      </c>
    </row>
    <row r="146" spans="1:7" x14ac:dyDescent="0.35">
      <c r="A146" t="s">
        <v>400</v>
      </c>
      <c r="B146" t="s">
        <v>399</v>
      </c>
      <c r="D146" s="1">
        <v>1859</v>
      </c>
      <c r="E146" s="1" t="s">
        <v>1309</v>
      </c>
      <c r="F146" t="s">
        <v>506</v>
      </c>
      <c r="G146" t="s">
        <v>506</v>
      </c>
    </row>
    <row r="147" spans="1:7" x14ac:dyDescent="0.35">
      <c r="A147" t="s">
        <v>585</v>
      </c>
      <c r="B147" t="s">
        <v>584</v>
      </c>
      <c r="D147" s="1">
        <v>4602</v>
      </c>
      <c r="E147" s="1">
        <v>2007</v>
      </c>
      <c r="F147" t="s">
        <v>1558</v>
      </c>
    </row>
    <row r="148" spans="1:7" x14ac:dyDescent="0.35">
      <c r="A148" t="s">
        <v>418</v>
      </c>
      <c r="B148" t="s">
        <v>417</v>
      </c>
      <c r="D148" s="1">
        <v>5401</v>
      </c>
      <c r="E148" s="1" t="s">
        <v>1309</v>
      </c>
      <c r="F148" t="s">
        <v>506</v>
      </c>
      <c r="G148" t="s">
        <v>506</v>
      </c>
    </row>
    <row r="149" spans="1:7" x14ac:dyDescent="0.35">
      <c r="A149" t="s">
        <v>392</v>
      </c>
      <c r="B149" t="s">
        <v>391</v>
      </c>
      <c r="D149" s="1">
        <v>1856</v>
      </c>
      <c r="E149" s="1" t="s">
        <v>1309</v>
      </c>
      <c r="F149" t="s">
        <v>506</v>
      </c>
      <c r="G149" t="s">
        <v>506</v>
      </c>
    </row>
    <row r="150" spans="1:7" x14ac:dyDescent="0.35">
      <c r="A150" t="s">
        <v>925</v>
      </c>
      <c r="B150" t="s">
        <v>873</v>
      </c>
      <c r="D150" s="1">
        <v>9999</v>
      </c>
      <c r="E150" s="1">
        <v>2015</v>
      </c>
      <c r="F150" t="s">
        <v>1313</v>
      </c>
    </row>
    <row r="151" spans="1:7" x14ac:dyDescent="0.35">
      <c r="A151" t="s">
        <v>796</v>
      </c>
      <c r="B151" t="s">
        <v>873</v>
      </c>
      <c r="D151" s="1">
        <v>9999</v>
      </c>
      <c r="E151" s="1">
        <v>2015</v>
      </c>
      <c r="F151" t="s">
        <v>1313</v>
      </c>
    </row>
    <row r="152" spans="1:7" x14ac:dyDescent="0.35">
      <c r="A152" t="s">
        <v>697</v>
      </c>
      <c r="B152" t="s">
        <v>696</v>
      </c>
      <c r="D152" s="1">
        <v>1577</v>
      </c>
      <c r="E152" s="1">
        <v>2011</v>
      </c>
      <c r="F152" t="s">
        <v>506</v>
      </c>
    </row>
    <row r="153" spans="1:7" x14ac:dyDescent="0.35">
      <c r="A153" t="s">
        <v>1609</v>
      </c>
      <c r="B153" t="s">
        <v>1610</v>
      </c>
      <c r="D153" s="1">
        <v>5026</v>
      </c>
      <c r="E153" s="1">
        <v>2019</v>
      </c>
    </row>
    <row r="154" spans="1:7" x14ac:dyDescent="0.35">
      <c r="A154" t="s">
        <v>601</v>
      </c>
      <c r="B154" t="s">
        <v>600</v>
      </c>
      <c r="D154" s="1">
        <v>5059</v>
      </c>
      <c r="E154" s="1">
        <v>2007</v>
      </c>
      <c r="F154" t="s">
        <v>1577</v>
      </c>
    </row>
    <row r="155" spans="1:7" x14ac:dyDescent="0.35">
      <c r="A155" t="s">
        <v>1490</v>
      </c>
      <c r="B155" t="s">
        <v>600</v>
      </c>
      <c r="D155" s="1">
        <v>3439</v>
      </c>
      <c r="E155" s="1">
        <v>2019</v>
      </c>
    </row>
    <row r="156" spans="1:7" x14ac:dyDescent="0.35">
      <c r="A156" t="s">
        <v>1460</v>
      </c>
      <c r="B156" t="s">
        <v>1461</v>
      </c>
      <c r="D156" s="1">
        <v>5411</v>
      </c>
      <c r="E156" s="1">
        <v>2019</v>
      </c>
    </row>
    <row r="157" spans="1:7" x14ac:dyDescent="0.35">
      <c r="A157" t="s">
        <v>547</v>
      </c>
      <c r="B157" t="s">
        <v>546</v>
      </c>
      <c r="D157" s="1">
        <v>3801</v>
      </c>
      <c r="E157" s="1">
        <v>2007</v>
      </c>
      <c r="F157" t="s">
        <v>506</v>
      </c>
    </row>
    <row r="158" spans="1:7" x14ac:dyDescent="0.35">
      <c r="A158" t="s">
        <v>797</v>
      </c>
      <c r="B158" t="s">
        <v>873</v>
      </c>
      <c r="D158" s="1">
        <v>301</v>
      </c>
      <c r="E158" s="1">
        <v>2015</v>
      </c>
      <c r="F158" t="s">
        <v>506</v>
      </c>
    </row>
    <row r="159" spans="1:7" x14ac:dyDescent="0.35">
      <c r="A159" t="s">
        <v>447</v>
      </c>
      <c r="B159" t="s">
        <v>446</v>
      </c>
      <c r="D159" s="1">
        <v>5421</v>
      </c>
      <c r="E159" s="1" t="s">
        <v>1309</v>
      </c>
      <c r="F159" t="s">
        <v>1587</v>
      </c>
      <c r="G159" t="s">
        <v>506</v>
      </c>
    </row>
    <row r="160" spans="1:7" x14ac:dyDescent="0.35">
      <c r="A160" t="s">
        <v>753</v>
      </c>
      <c r="B160" t="s">
        <v>752</v>
      </c>
      <c r="D160" s="1">
        <v>5425</v>
      </c>
      <c r="E160" s="1">
        <v>2011</v>
      </c>
      <c r="F160" t="s">
        <v>506</v>
      </c>
    </row>
    <row r="161" spans="1:7" x14ac:dyDescent="0.35">
      <c r="A161" t="s">
        <v>402</v>
      </c>
      <c r="B161" t="s">
        <v>401</v>
      </c>
      <c r="D161" s="1">
        <v>1859</v>
      </c>
      <c r="E161" s="1" t="s">
        <v>1309</v>
      </c>
      <c r="F161" t="s">
        <v>506</v>
      </c>
      <c r="G161" t="s">
        <v>506</v>
      </c>
    </row>
    <row r="162" spans="1:7" x14ac:dyDescent="0.35">
      <c r="A162" t="s">
        <v>654</v>
      </c>
      <c r="B162" t="s">
        <v>653</v>
      </c>
      <c r="D162" s="1">
        <v>3447</v>
      </c>
      <c r="E162" s="1">
        <v>2011</v>
      </c>
      <c r="F162" t="s">
        <v>506</v>
      </c>
    </row>
    <row r="163" spans="1:7" x14ac:dyDescent="0.35">
      <c r="A163" t="s">
        <v>460</v>
      </c>
      <c r="B163" t="s">
        <v>459</v>
      </c>
      <c r="D163" s="1">
        <v>5422</v>
      </c>
      <c r="E163" s="1" t="s">
        <v>1309</v>
      </c>
      <c r="F163" t="s">
        <v>506</v>
      </c>
      <c r="G163" t="s">
        <v>506</v>
      </c>
    </row>
    <row r="164" spans="1:7" x14ac:dyDescent="0.35">
      <c r="A164" t="s">
        <v>73</v>
      </c>
      <c r="B164" t="s">
        <v>72</v>
      </c>
      <c r="D164" s="1">
        <v>3417</v>
      </c>
      <c r="E164" s="1" t="s">
        <v>1309</v>
      </c>
      <c r="F164" t="s">
        <v>506</v>
      </c>
      <c r="G164" t="s">
        <v>506</v>
      </c>
    </row>
    <row r="165" spans="1:7" x14ac:dyDescent="0.35">
      <c r="A165" t="s">
        <v>613</v>
      </c>
      <c r="B165" t="s">
        <v>612</v>
      </c>
      <c r="D165" s="1">
        <v>5049</v>
      </c>
      <c r="E165" s="1">
        <v>2007</v>
      </c>
      <c r="F165" t="s">
        <v>506</v>
      </c>
    </row>
    <row r="166" spans="1:7" x14ac:dyDescent="0.35">
      <c r="A166" t="s">
        <v>372</v>
      </c>
      <c r="B166" t="s">
        <v>371</v>
      </c>
      <c r="D166" s="1">
        <v>1841</v>
      </c>
      <c r="E166" s="1" t="s">
        <v>1309</v>
      </c>
      <c r="F166" t="s">
        <v>506</v>
      </c>
      <c r="G166" t="s">
        <v>506</v>
      </c>
    </row>
    <row r="167" spans="1:7" x14ac:dyDescent="0.35">
      <c r="A167" t="s">
        <v>712</v>
      </c>
      <c r="B167" t="s">
        <v>711</v>
      </c>
      <c r="D167" s="1">
        <v>5026</v>
      </c>
      <c r="E167" s="1">
        <v>2011</v>
      </c>
      <c r="F167" t="s">
        <v>506</v>
      </c>
    </row>
    <row r="168" spans="1:7" x14ac:dyDescent="0.35">
      <c r="A168" t="s">
        <v>798</v>
      </c>
      <c r="B168" t="s">
        <v>874</v>
      </c>
      <c r="D168" s="1">
        <v>5442</v>
      </c>
      <c r="E168" s="1">
        <v>2015</v>
      </c>
      <c r="F168" t="s">
        <v>506</v>
      </c>
    </row>
    <row r="169" spans="1:7" x14ac:dyDescent="0.35">
      <c r="A169" t="s">
        <v>312</v>
      </c>
      <c r="B169" t="s">
        <v>311</v>
      </c>
      <c r="D169" s="1">
        <v>5053</v>
      </c>
      <c r="E169" s="1" t="s">
        <v>1309</v>
      </c>
      <c r="F169" t="s">
        <v>1579</v>
      </c>
      <c r="G169" t="s">
        <v>506</v>
      </c>
    </row>
    <row r="170" spans="1:7" x14ac:dyDescent="0.35">
      <c r="A170" t="s">
        <v>681</v>
      </c>
      <c r="B170" t="s">
        <v>680</v>
      </c>
      <c r="D170" s="1">
        <v>4615</v>
      </c>
      <c r="E170" s="1">
        <v>2011</v>
      </c>
      <c r="F170" t="s">
        <v>506</v>
      </c>
    </row>
    <row r="171" spans="1:7" x14ac:dyDescent="0.35">
      <c r="A171" t="s">
        <v>288</v>
      </c>
      <c r="B171" t="s">
        <v>287</v>
      </c>
      <c r="D171" s="1">
        <v>5059</v>
      </c>
      <c r="E171" s="1" t="s">
        <v>1309</v>
      </c>
      <c r="F171" t="s">
        <v>1577</v>
      </c>
      <c r="G171" t="s">
        <v>506</v>
      </c>
    </row>
    <row r="172" spans="1:7" x14ac:dyDescent="0.35">
      <c r="A172" t="s">
        <v>1621</v>
      </c>
      <c r="B172" t="s">
        <v>1622</v>
      </c>
      <c r="D172" s="1">
        <v>1144</v>
      </c>
      <c r="E172" s="1">
        <v>2019</v>
      </c>
    </row>
    <row r="173" spans="1:7" x14ac:dyDescent="0.35">
      <c r="A173" t="s">
        <v>766</v>
      </c>
      <c r="B173" t="s">
        <v>765</v>
      </c>
      <c r="D173" s="1">
        <v>5441</v>
      </c>
      <c r="E173" s="1">
        <v>2011</v>
      </c>
      <c r="F173" t="s">
        <v>506</v>
      </c>
    </row>
    <row r="174" spans="1:7" x14ac:dyDescent="0.35">
      <c r="A174" t="s">
        <v>1396</v>
      </c>
      <c r="B174" t="s">
        <v>1355</v>
      </c>
      <c r="D174" s="1">
        <v>92</v>
      </c>
      <c r="F174" t="s">
        <v>1397</v>
      </c>
    </row>
    <row r="175" spans="1:7" x14ac:dyDescent="0.35">
      <c r="A175" t="s">
        <v>751</v>
      </c>
      <c r="B175" t="s">
        <v>750</v>
      </c>
      <c r="D175" s="1">
        <v>5423</v>
      </c>
      <c r="E175" s="1">
        <v>2011</v>
      </c>
      <c r="F175" t="s">
        <v>506</v>
      </c>
    </row>
    <row r="176" spans="1:7" x14ac:dyDescent="0.35">
      <c r="A176" t="s">
        <v>440</v>
      </c>
      <c r="B176" t="s">
        <v>439</v>
      </c>
      <c r="D176" s="1">
        <v>5418</v>
      </c>
      <c r="E176" s="1" t="s">
        <v>1309</v>
      </c>
      <c r="F176" t="s">
        <v>506</v>
      </c>
      <c r="G176" t="s">
        <v>506</v>
      </c>
    </row>
    <row r="177" spans="1:7" x14ac:dyDescent="0.35">
      <c r="A177" t="s">
        <v>799</v>
      </c>
      <c r="B177" t="s">
        <v>875</v>
      </c>
      <c r="D177" s="1">
        <v>5026</v>
      </c>
      <c r="E177" s="1">
        <v>2015</v>
      </c>
      <c r="F177" t="s">
        <v>506</v>
      </c>
    </row>
    <row r="178" spans="1:7" x14ac:dyDescent="0.35">
      <c r="A178" t="s">
        <v>695</v>
      </c>
      <c r="B178" t="s">
        <v>694</v>
      </c>
      <c r="D178" s="1">
        <v>1515</v>
      </c>
      <c r="E178" s="1">
        <v>2011</v>
      </c>
      <c r="F178" t="s">
        <v>506</v>
      </c>
    </row>
    <row r="179" spans="1:7" x14ac:dyDescent="0.35">
      <c r="A179" t="s">
        <v>294</v>
      </c>
      <c r="B179" t="s">
        <v>293</v>
      </c>
      <c r="D179" s="1">
        <v>5025</v>
      </c>
      <c r="E179" s="1" t="s">
        <v>1309</v>
      </c>
      <c r="F179" t="s">
        <v>506</v>
      </c>
      <c r="G179" t="s">
        <v>506</v>
      </c>
    </row>
    <row r="180" spans="1:7" x14ac:dyDescent="0.35">
      <c r="A180" t="s">
        <v>328</v>
      </c>
      <c r="B180" t="s">
        <v>327</v>
      </c>
      <c r="D180" s="1">
        <v>5007</v>
      </c>
      <c r="E180" s="1" t="s">
        <v>1309</v>
      </c>
      <c r="F180" t="s">
        <v>1581</v>
      </c>
      <c r="G180" t="s">
        <v>506</v>
      </c>
    </row>
    <row r="181" spans="1:7" x14ac:dyDescent="0.35">
      <c r="A181" t="s">
        <v>114</v>
      </c>
      <c r="B181" t="s">
        <v>113</v>
      </c>
      <c r="D181" s="1">
        <v>3039</v>
      </c>
      <c r="E181" s="1" t="s">
        <v>1309</v>
      </c>
      <c r="F181" t="s">
        <v>506</v>
      </c>
      <c r="G181" t="s">
        <v>506</v>
      </c>
    </row>
    <row r="182" spans="1:7" x14ac:dyDescent="0.35">
      <c r="A182" t="s">
        <v>565</v>
      </c>
      <c r="B182" t="s">
        <v>564</v>
      </c>
      <c r="D182" s="1">
        <v>1151</v>
      </c>
      <c r="E182" s="1">
        <v>2007</v>
      </c>
      <c r="F182" t="s">
        <v>506</v>
      </c>
    </row>
    <row r="183" spans="1:7" x14ac:dyDescent="0.35">
      <c r="A183" t="s">
        <v>658</v>
      </c>
      <c r="B183" t="s">
        <v>657</v>
      </c>
      <c r="D183" s="1">
        <v>3039</v>
      </c>
      <c r="E183" s="1">
        <v>2011</v>
      </c>
      <c r="F183" t="s">
        <v>506</v>
      </c>
    </row>
    <row r="184" spans="1:7" x14ac:dyDescent="0.35">
      <c r="A184" t="s">
        <v>677</v>
      </c>
      <c r="B184" t="s">
        <v>676</v>
      </c>
      <c r="D184" s="1">
        <v>4612</v>
      </c>
      <c r="E184" s="1">
        <v>2011</v>
      </c>
      <c r="F184" t="s">
        <v>506</v>
      </c>
    </row>
    <row r="185" spans="1:7" x14ac:dyDescent="0.35">
      <c r="A185" t="s">
        <v>800</v>
      </c>
      <c r="B185" t="s">
        <v>1687</v>
      </c>
      <c r="C185" t="s">
        <v>876</v>
      </c>
      <c r="D185" s="1">
        <v>9999</v>
      </c>
      <c r="E185" s="1">
        <v>2015</v>
      </c>
      <c r="F185" t="s">
        <v>1707</v>
      </c>
    </row>
    <row r="186" spans="1:7" x14ac:dyDescent="0.35">
      <c r="A186" t="s">
        <v>1506</v>
      </c>
      <c r="B186" t="s">
        <v>1507</v>
      </c>
      <c r="D186" s="1">
        <v>3450</v>
      </c>
      <c r="E186" s="1">
        <v>2019</v>
      </c>
    </row>
    <row r="187" spans="1:7" x14ac:dyDescent="0.35">
      <c r="A187" t="s">
        <v>801</v>
      </c>
      <c r="B187" t="s">
        <v>877</v>
      </c>
      <c r="D187" s="1">
        <v>1108</v>
      </c>
      <c r="E187" s="1">
        <v>2015</v>
      </c>
      <c r="F187" t="s">
        <v>1549</v>
      </c>
    </row>
    <row r="188" spans="1:7" x14ac:dyDescent="0.35">
      <c r="A188" t="s">
        <v>587</v>
      </c>
      <c r="B188" t="s">
        <v>586</v>
      </c>
      <c r="D188" s="1">
        <v>1517</v>
      </c>
      <c r="E188" s="1">
        <v>2007</v>
      </c>
      <c r="F188" t="s">
        <v>506</v>
      </c>
    </row>
    <row r="189" spans="1:7" x14ac:dyDescent="0.35">
      <c r="A189" t="s">
        <v>239</v>
      </c>
      <c r="B189" t="s">
        <v>238</v>
      </c>
      <c r="D189" s="1">
        <v>4649</v>
      </c>
      <c r="E189" s="1" t="s">
        <v>1309</v>
      </c>
      <c r="F189" t="s">
        <v>1566</v>
      </c>
      <c r="G189" t="s">
        <v>506</v>
      </c>
    </row>
    <row r="190" spans="1:7" x14ac:dyDescent="0.35">
      <c r="A190" t="s">
        <v>1606</v>
      </c>
      <c r="B190" t="s">
        <v>1505</v>
      </c>
      <c r="D190" s="1">
        <v>3419</v>
      </c>
      <c r="E190" s="1">
        <v>2019</v>
      </c>
    </row>
    <row r="191" spans="1:7" x14ac:dyDescent="0.35">
      <c r="A191" t="s">
        <v>1606</v>
      </c>
      <c r="B191" t="s">
        <v>1505</v>
      </c>
      <c r="D191" s="1">
        <v>3419</v>
      </c>
      <c r="E191" s="1">
        <v>2019</v>
      </c>
    </row>
    <row r="192" spans="1:7" x14ac:dyDescent="0.35">
      <c r="A192" t="s">
        <v>247</v>
      </c>
      <c r="B192" t="s">
        <v>246</v>
      </c>
      <c r="D192" s="1">
        <v>1515</v>
      </c>
      <c r="E192" s="1" t="s">
        <v>1309</v>
      </c>
      <c r="F192" t="s">
        <v>506</v>
      </c>
      <c r="G192" t="s">
        <v>506</v>
      </c>
    </row>
    <row r="193" spans="1:7" x14ac:dyDescent="0.35">
      <c r="A193" t="s">
        <v>1504</v>
      </c>
      <c r="B193" t="s">
        <v>1505</v>
      </c>
      <c r="D193" s="1">
        <v>1515</v>
      </c>
      <c r="E193" s="1">
        <v>2019</v>
      </c>
    </row>
    <row r="194" spans="1:7" x14ac:dyDescent="0.35">
      <c r="A194" t="s">
        <v>802</v>
      </c>
      <c r="B194" t="s">
        <v>878</v>
      </c>
      <c r="D194" s="1">
        <v>4601</v>
      </c>
      <c r="E194" s="1">
        <v>2015</v>
      </c>
      <c r="F194" t="s">
        <v>506</v>
      </c>
    </row>
    <row r="195" spans="1:7" x14ac:dyDescent="0.35">
      <c r="A195" t="s">
        <v>523</v>
      </c>
      <c r="B195" t="s">
        <v>522</v>
      </c>
      <c r="D195" s="1">
        <v>3024</v>
      </c>
      <c r="E195" s="1">
        <v>2007</v>
      </c>
      <c r="F195" t="s">
        <v>506</v>
      </c>
    </row>
    <row r="196" spans="1:7" x14ac:dyDescent="0.35">
      <c r="A196" t="s">
        <v>803</v>
      </c>
      <c r="B196" t="s">
        <v>879</v>
      </c>
      <c r="D196" s="1">
        <v>5031</v>
      </c>
      <c r="E196" s="1">
        <v>2015</v>
      </c>
      <c r="F196" t="s">
        <v>506</v>
      </c>
    </row>
    <row r="197" spans="1:7" x14ac:dyDescent="0.35">
      <c r="A197" t="s">
        <v>804</v>
      </c>
      <c r="B197" t="s">
        <v>880</v>
      </c>
      <c r="D197" s="1">
        <v>1108</v>
      </c>
      <c r="E197" s="1">
        <v>2015</v>
      </c>
      <c r="F197" t="s">
        <v>1549</v>
      </c>
    </row>
    <row r="198" spans="1:7" x14ac:dyDescent="0.35">
      <c r="A198" t="s">
        <v>420</v>
      </c>
      <c r="B198" t="s">
        <v>419</v>
      </c>
      <c r="D198" s="1">
        <v>5401</v>
      </c>
      <c r="E198" s="1" t="s">
        <v>1309</v>
      </c>
      <c r="F198" t="s">
        <v>506</v>
      </c>
      <c r="G198" t="s">
        <v>506</v>
      </c>
    </row>
    <row r="199" spans="1:7" x14ac:dyDescent="0.35">
      <c r="A199" t="s">
        <v>1470</v>
      </c>
      <c r="B199" t="s">
        <v>1471</v>
      </c>
      <c r="D199" s="1">
        <v>3005</v>
      </c>
      <c r="E199" s="1">
        <v>2019</v>
      </c>
    </row>
    <row r="200" spans="1:7" x14ac:dyDescent="0.35">
      <c r="A200" t="s">
        <v>636</v>
      </c>
      <c r="B200" t="s">
        <v>635</v>
      </c>
      <c r="D200" s="1">
        <v>3030</v>
      </c>
      <c r="E200" s="1">
        <v>2011</v>
      </c>
      <c r="F200" t="s">
        <v>506</v>
      </c>
    </row>
    <row r="201" spans="1:7" x14ac:dyDescent="0.35">
      <c r="A201" t="s">
        <v>1508</v>
      </c>
      <c r="B201" t="s">
        <v>1611</v>
      </c>
      <c r="D201" s="1">
        <v>3030</v>
      </c>
      <c r="E201" s="1">
        <v>2019</v>
      </c>
    </row>
    <row r="202" spans="1:7" x14ac:dyDescent="0.35">
      <c r="A202" t="s">
        <v>5</v>
      </c>
      <c r="B202" t="s">
        <v>4</v>
      </c>
      <c r="D202" s="1">
        <v>9999</v>
      </c>
      <c r="E202" s="1" t="s">
        <v>1309</v>
      </c>
      <c r="F202" t="s">
        <v>953</v>
      </c>
    </row>
    <row r="203" spans="1:7" x14ac:dyDescent="0.35">
      <c r="A203" t="s">
        <v>98</v>
      </c>
      <c r="B203" t="s">
        <v>97</v>
      </c>
      <c r="D203" s="1">
        <v>3441</v>
      </c>
      <c r="E203" s="1" t="s">
        <v>1309</v>
      </c>
      <c r="F203" t="s">
        <v>506</v>
      </c>
      <c r="G203" t="s">
        <v>506</v>
      </c>
    </row>
    <row r="204" spans="1:7" x14ac:dyDescent="0.35">
      <c r="A204" t="s">
        <v>652</v>
      </c>
      <c r="B204" t="s">
        <v>97</v>
      </c>
      <c r="D204" s="1">
        <v>3441</v>
      </c>
      <c r="E204" s="1" t="s">
        <v>1309</v>
      </c>
      <c r="F204" t="s">
        <v>506</v>
      </c>
    </row>
    <row r="205" spans="1:7" x14ac:dyDescent="0.35">
      <c r="A205" t="s">
        <v>1456</v>
      </c>
      <c r="B205" t="s">
        <v>1455</v>
      </c>
      <c r="D205" s="1">
        <v>3441</v>
      </c>
      <c r="E205" s="1">
        <v>2019</v>
      </c>
    </row>
    <row r="206" spans="1:7" x14ac:dyDescent="0.35">
      <c r="A206" t="s">
        <v>1601</v>
      </c>
      <c r="B206" t="s">
        <v>1602</v>
      </c>
      <c r="D206" s="1">
        <v>4228</v>
      </c>
      <c r="E206" s="1">
        <v>2019</v>
      </c>
    </row>
    <row r="207" spans="1:7" x14ac:dyDescent="0.35">
      <c r="A207" t="s">
        <v>521</v>
      </c>
      <c r="B207" t="s">
        <v>520</v>
      </c>
      <c r="D207" s="1">
        <v>3004</v>
      </c>
      <c r="E207" s="1">
        <v>2007</v>
      </c>
      <c r="F207" t="s">
        <v>506</v>
      </c>
    </row>
    <row r="208" spans="1:7" x14ac:dyDescent="0.35">
      <c r="A208" t="s">
        <v>59</v>
      </c>
      <c r="B208" t="s">
        <v>58</v>
      </c>
      <c r="D208" s="1">
        <v>301</v>
      </c>
      <c r="E208" s="1" t="s">
        <v>1309</v>
      </c>
      <c r="F208" t="s">
        <v>506</v>
      </c>
      <c r="G208" t="s">
        <v>506</v>
      </c>
    </row>
    <row r="209" spans="1:7" x14ac:dyDescent="0.35">
      <c r="A209" t="s">
        <v>1472</v>
      </c>
      <c r="B209" t="s">
        <v>1473</v>
      </c>
      <c r="D209" s="1">
        <v>5427</v>
      </c>
      <c r="E209" s="1">
        <v>2019</v>
      </c>
    </row>
    <row r="210" spans="1:7" x14ac:dyDescent="0.35">
      <c r="A210" t="s">
        <v>1591</v>
      </c>
      <c r="B210" t="s">
        <v>1592</v>
      </c>
      <c r="D210" s="1">
        <v>3037</v>
      </c>
      <c r="E210" s="1">
        <v>2019</v>
      </c>
    </row>
    <row r="211" spans="1:7" x14ac:dyDescent="0.35">
      <c r="A211" t="s">
        <v>398</v>
      </c>
      <c r="B211" t="s">
        <v>397</v>
      </c>
      <c r="D211" s="1">
        <v>1857</v>
      </c>
      <c r="E211" s="1" t="s">
        <v>1309</v>
      </c>
      <c r="F211" t="s">
        <v>506</v>
      </c>
      <c r="G211" t="s">
        <v>506</v>
      </c>
    </row>
    <row r="212" spans="1:7" x14ac:dyDescent="0.35">
      <c r="A212" t="s">
        <v>490</v>
      </c>
      <c r="B212" t="s">
        <v>489</v>
      </c>
      <c r="D212" s="1">
        <v>5440</v>
      </c>
      <c r="E212" s="1" t="s">
        <v>1309</v>
      </c>
      <c r="F212" t="s">
        <v>506</v>
      </c>
      <c r="G212" t="s">
        <v>506</v>
      </c>
    </row>
    <row r="213" spans="1:7" x14ac:dyDescent="0.35">
      <c r="A213" t="s">
        <v>498</v>
      </c>
      <c r="B213" t="s">
        <v>82</v>
      </c>
      <c r="D213" s="1">
        <v>5442</v>
      </c>
      <c r="E213" s="1" t="s">
        <v>1309</v>
      </c>
      <c r="F213" t="s">
        <v>506</v>
      </c>
      <c r="G213" t="s">
        <v>506</v>
      </c>
    </row>
    <row r="214" spans="1:7" x14ac:dyDescent="0.35">
      <c r="A214" t="s">
        <v>86</v>
      </c>
      <c r="B214" t="s">
        <v>82</v>
      </c>
      <c r="D214" s="1">
        <v>3429</v>
      </c>
      <c r="E214" s="1" t="s">
        <v>1309</v>
      </c>
      <c r="F214" t="s">
        <v>506</v>
      </c>
      <c r="G214" t="s">
        <v>506</v>
      </c>
    </row>
    <row r="215" spans="1:7" x14ac:dyDescent="0.35">
      <c r="A215" t="s">
        <v>195</v>
      </c>
      <c r="B215" t="s">
        <v>194</v>
      </c>
      <c r="D215" s="1">
        <v>4622</v>
      </c>
      <c r="E215" s="1" t="s">
        <v>1309</v>
      </c>
      <c r="F215" t="s">
        <v>506</v>
      </c>
      <c r="G215" t="s">
        <v>506</v>
      </c>
    </row>
    <row r="216" spans="1:7" x14ac:dyDescent="0.35">
      <c r="A216" t="s">
        <v>330</v>
      </c>
      <c r="B216" t="s">
        <v>329</v>
      </c>
      <c r="D216" s="1">
        <v>5007</v>
      </c>
      <c r="E216" s="1" t="s">
        <v>1309</v>
      </c>
      <c r="F216" t="s">
        <v>1581</v>
      </c>
      <c r="G216" t="s">
        <v>506</v>
      </c>
    </row>
    <row r="217" spans="1:7" x14ac:dyDescent="0.35">
      <c r="A217" t="s">
        <v>805</v>
      </c>
      <c r="B217" t="s">
        <v>881</v>
      </c>
      <c r="D217" s="1">
        <v>5414</v>
      </c>
      <c r="E217" s="1">
        <v>2015</v>
      </c>
      <c r="F217" t="s">
        <v>506</v>
      </c>
    </row>
    <row r="218" spans="1:7" x14ac:dyDescent="0.35">
      <c r="A218" t="s">
        <v>479</v>
      </c>
      <c r="B218" t="s">
        <v>478</v>
      </c>
      <c r="D218" s="1">
        <v>92</v>
      </c>
      <c r="E218" s="1" t="s">
        <v>1309</v>
      </c>
      <c r="F218" t="s">
        <v>506</v>
      </c>
      <c r="G218" t="s">
        <v>506</v>
      </c>
    </row>
    <row r="219" spans="1:7" x14ac:dyDescent="0.35">
      <c r="A219" t="s">
        <v>1382</v>
      </c>
      <c r="B219" t="s">
        <v>1383</v>
      </c>
      <c r="D219" s="1">
        <v>92</v>
      </c>
      <c r="F219" t="s">
        <v>1398</v>
      </c>
    </row>
    <row r="220" spans="1:7" x14ac:dyDescent="0.35">
      <c r="A220" t="s">
        <v>1671</v>
      </c>
      <c r="B220" t="s">
        <v>1674</v>
      </c>
      <c r="D220" s="1">
        <v>300</v>
      </c>
      <c r="E220" s="1">
        <v>2021</v>
      </c>
    </row>
    <row r="221" spans="1:7" x14ac:dyDescent="0.35">
      <c r="A221" t="s">
        <v>1672</v>
      </c>
      <c r="B221" t="s">
        <v>1674</v>
      </c>
      <c r="D221" s="1">
        <v>200</v>
      </c>
      <c r="E221" s="1">
        <v>2021</v>
      </c>
    </row>
    <row r="222" spans="1:7" x14ac:dyDescent="0.35">
      <c r="A222" t="s">
        <v>806</v>
      </c>
      <c r="B222" t="s">
        <v>882</v>
      </c>
      <c r="D222" s="1">
        <v>5007</v>
      </c>
      <c r="E222" s="1">
        <v>2015</v>
      </c>
      <c r="F222" t="s">
        <v>1581</v>
      </c>
    </row>
    <row r="223" spans="1:7" x14ac:dyDescent="0.35">
      <c r="A223" t="s">
        <v>364</v>
      </c>
      <c r="B223" t="s">
        <v>363</v>
      </c>
      <c r="D223" s="1">
        <v>1838</v>
      </c>
      <c r="E223" s="1" t="s">
        <v>1309</v>
      </c>
      <c r="F223" t="s">
        <v>506</v>
      </c>
      <c r="G223" t="s">
        <v>506</v>
      </c>
    </row>
    <row r="224" spans="1:7" x14ac:dyDescent="0.35">
      <c r="A224" t="s">
        <v>807</v>
      </c>
      <c r="B224" t="s">
        <v>883</v>
      </c>
      <c r="D224" s="1">
        <v>3037</v>
      </c>
      <c r="E224" s="1">
        <v>2015</v>
      </c>
      <c r="F224" t="s">
        <v>506</v>
      </c>
    </row>
    <row r="225" spans="1:7" x14ac:dyDescent="0.35">
      <c r="A225" t="s">
        <v>1477</v>
      </c>
      <c r="B225" t="s">
        <v>1478</v>
      </c>
      <c r="D225" s="1">
        <v>1838</v>
      </c>
      <c r="E225" s="1">
        <v>2019</v>
      </c>
    </row>
    <row r="226" spans="1:7" x14ac:dyDescent="0.35">
      <c r="A226" t="s">
        <v>1670</v>
      </c>
      <c r="B226" t="s">
        <v>1674</v>
      </c>
      <c r="D226" s="1">
        <v>1800</v>
      </c>
      <c r="E226" s="1">
        <v>2021</v>
      </c>
    </row>
    <row r="227" spans="1:7" x14ac:dyDescent="0.35">
      <c r="A227" t="s">
        <v>541</v>
      </c>
      <c r="B227" t="s">
        <v>540</v>
      </c>
      <c r="D227" s="1">
        <v>3446</v>
      </c>
      <c r="E227" s="1">
        <v>2007</v>
      </c>
      <c r="F227" t="s">
        <v>506</v>
      </c>
    </row>
    <row r="228" spans="1:7" x14ac:dyDescent="0.35">
      <c r="A228" t="s">
        <v>1491</v>
      </c>
      <c r="B228" t="s">
        <v>1492</v>
      </c>
      <c r="D228" s="1">
        <v>3417</v>
      </c>
      <c r="E228" s="1">
        <v>2019</v>
      </c>
    </row>
    <row r="229" spans="1:7" x14ac:dyDescent="0.35">
      <c r="A229" t="s">
        <v>640</v>
      </c>
      <c r="B229" t="s">
        <v>639</v>
      </c>
      <c r="D229" s="1">
        <v>3417</v>
      </c>
      <c r="E229" s="1">
        <v>2011</v>
      </c>
      <c r="F229" t="s">
        <v>506</v>
      </c>
    </row>
    <row r="230" spans="1:7" x14ac:dyDescent="0.35">
      <c r="A230" t="s">
        <v>449</v>
      </c>
      <c r="B230" t="s">
        <v>448</v>
      </c>
      <c r="D230" s="1">
        <v>5421</v>
      </c>
      <c r="E230" s="1" t="s">
        <v>1309</v>
      </c>
      <c r="F230" t="s">
        <v>1587</v>
      </c>
      <c r="G230" t="s">
        <v>506</v>
      </c>
    </row>
    <row r="231" spans="1:7" x14ac:dyDescent="0.35">
      <c r="A231" t="s">
        <v>1673</v>
      </c>
      <c r="B231" t="s">
        <v>1674</v>
      </c>
      <c r="D231" s="1">
        <v>1200</v>
      </c>
      <c r="E231" s="1">
        <v>2021</v>
      </c>
    </row>
    <row r="232" spans="1:7" x14ac:dyDescent="0.35">
      <c r="A232" t="s">
        <v>7</v>
      </c>
      <c r="B232" t="s">
        <v>6</v>
      </c>
      <c r="D232" s="1">
        <v>9999</v>
      </c>
      <c r="E232" s="1" t="s">
        <v>1309</v>
      </c>
      <c r="F232" t="s">
        <v>953</v>
      </c>
    </row>
    <row r="233" spans="1:7" x14ac:dyDescent="0.35">
      <c r="A233" t="s">
        <v>390</v>
      </c>
      <c r="B233" t="s">
        <v>389</v>
      </c>
      <c r="D233" s="1">
        <v>1806</v>
      </c>
      <c r="E233" s="1" t="s">
        <v>1309</v>
      </c>
      <c r="F233" t="s">
        <v>1584</v>
      </c>
      <c r="G233" t="s">
        <v>506</v>
      </c>
    </row>
    <row r="234" spans="1:7" x14ac:dyDescent="0.35">
      <c r="A234" t="s">
        <v>436</v>
      </c>
      <c r="B234" t="s">
        <v>435</v>
      </c>
      <c r="D234" s="1">
        <v>5415</v>
      </c>
      <c r="E234" s="1" t="s">
        <v>1309</v>
      </c>
      <c r="F234" t="s">
        <v>506</v>
      </c>
      <c r="G234" t="s">
        <v>506</v>
      </c>
    </row>
    <row r="235" spans="1:7" x14ac:dyDescent="0.35">
      <c r="A235" t="s">
        <v>475</v>
      </c>
      <c r="B235" t="s">
        <v>474</v>
      </c>
      <c r="D235" s="1">
        <v>5429</v>
      </c>
      <c r="E235" s="1" t="s">
        <v>1309</v>
      </c>
      <c r="F235" t="s">
        <v>506</v>
      </c>
      <c r="G235" t="s">
        <v>506</v>
      </c>
    </row>
    <row r="236" spans="1:7" x14ac:dyDescent="0.35">
      <c r="A236" t="s">
        <v>555</v>
      </c>
      <c r="B236" t="s">
        <v>554</v>
      </c>
      <c r="D236" s="1">
        <v>3812</v>
      </c>
      <c r="E236" s="1">
        <v>2007</v>
      </c>
      <c r="F236" t="s">
        <v>506</v>
      </c>
    </row>
    <row r="237" spans="1:7" x14ac:dyDescent="0.35">
      <c r="A237" t="s">
        <v>599</v>
      </c>
      <c r="B237" t="s">
        <v>598</v>
      </c>
      <c r="D237" s="1">
        <v>5022</v>
      </c>
      <c r="E237" s="1">
        <v>2007</v>
      </c>
      <c r="F237" t="s">
        <v>506</v>
      </c>
    </row>
    <row r="238" spans="1:7" x14ac:dyDescent="0.35">
      <c r="A238" t="s">
        <v>668</v>
      </c>
      <c r="B238" t="s">
        <v>667</v>
      </c>
      <c r="D238" s="1">
        <v>3812</v>
      </c>
      <c r="E238" s="1">
        <v>2011</v>
      </c>
      <c r="F238" t="s">
        <v>506</v>
      </c>
    </row>
    <row r="239" spans="1:7" x14ac:dyDescent="0.35">
      <c r="A239" t="s">
        <v>708</v>
      </c>
      <c r="B239" t="s">
        <v>598</v>
      </c>
      <c r="D239" s="1">
        <v>5022</v>
      </c>
      <c r="E239" s="1">
        <v>2007</v>
      </c>
      <c r="F239" t="s">
        <v>506</v>
      </c>
    </row>
    <row r="240" spans="1:7" x14ac:dyDescent="0.35">
      <c r="A240" t="s">
        <v>1436</v>
      </c>
      <c r="B240" t="s">
        <v>1438</v>
      </c>
      <c r="D240" s="1">
        <v>5055</v>
      </c>
      <c r="E240" s="1">
        <v>2019</v>
      </c>
    </row>
    <row r="241" spans="1:7" x14ac:dyDescent="0.35">
      <c r="A241" t="s">
        <v>408</v>
      </c>
      <c r="B241" t="s">
        <v>407</v>
      </c>
      <c r="D241" s="1">
        <v>1866</v>
      </c>
      <c r="E241" s="1" t="s">
        <v>1309</v>
      </c>
      <c r="F241" t="s">
        <v>506</v>
      </c>
      <c r="G241" t="s">
        <v>506</v>
      </c>
    </row>
    <row r="242" spans="1:7" x14ac:dyDescent="0.35">
      <c r="A242" t="s">
        <v>808</v>
      </c>
      <c r="B242" t="s">
        <v>884</v>
      </c>
      <c r="D242" s="1">
        <v>3042</v>
      </c>
      <c r="E242" s="1">
        <v>2015</v>
      </c>
      <c r="F242" t="s">
        <v>506</v>
      </c>
    </row>
    <row r="243" spans="1:7" x14ac:dyDescent="0.35">
      <c r="A243" t="s">
        <v>1486</v>
      </c>
      <c r="B243" t="s">
        <v>1487</v>
      </c>
      <c r="D243" s="1">
        <v>1818</v>
      </c>
      <c r="E243" s="1">
        <v>2019</v>
      </c>
    </row>
    <row r="244" spans="1:7" x14ac:dyDescent="0.35">
      <c r="A244" t="s">
        <v>809</v>
      </c>
      <c r="B244" t="s">
        <v>885</v>
      </c>
      <c r="D244" s="1">
        <v>1826</v>
      </c>
      <c r="E244" s="1">
        <v>2015</v>
      </c>
      <c r="F244" t="s">
        <v>506</v>
      </c>
    </row>
    <row r="245" spans="1:7" x14ac:dyDescent="0.35">
      <c r="A245" t="s">
        <v>1435</v>
      </c>
      <c r="B245" t="s">
        <v>1437</v>
      </c>
      <c r="D245" s="1">
        <v>5055</v>
      </c>
      <c r="E245" s="1">
        <v>2019</v>
      </c>
    </row>
    <row r="246" spans="1:7" x14ac:dyDescent="0.35">
      <c r="A246" t="s">
        <v>725</v>
      </c>
      <c r="B246" t="s">
        <v>724</v>
      </c>
      <c r="D246" s="1">
        <v>1818</v>
      </c>
      <c r="E246" s="1">
        <v>2011</v>
      </c>
      <c r="F246" t="s">
        <v>506</v>
      </c>
    </row>
    <row r="247" spans="1:7" x14ac:dyDescent="0.35">
      <c r="A247" t="s">
        <v>938</v>
      </c>
      <c r="B247" t="s">
        <v>933</v>
      </c>
      <c r="D247" s="1">
        <v>9999</v>
      </c>
      <c r="E247" s="1">
        <v>2017</v>
      </c>
      <c r="F247" t="s">
        <v>953</v>
      </c>
    </row>
    <row r="248" spans="1:7" x14ac:dyDescent="0.35">
      <c r="A248" t="s">
        <v>275</v>
      </c>
      <c r="B248" t="s">
        <v>274</v>
      </c>
      <c r="D248" s="1">
        <v>5055</v>
      </c>
      <c r="E248" s="1" t="s">
        <v>1309</v>
      </c>
      <c r="F248" t="s">
        <v>1573</v>
      </c>
      <c r="G248" t="s">
        <v>506</v>
      </c>
    </row>
    <row r="249" spans="1:7" x14ac:dyDescent="0.35">
      <c r="A249" t="s">
        <v>353</v>
      </c>
      <c r="B249" t="s">
        <v>352</v>
      </c>
      <c r="D249" s="1">
        <v>1832</v>
      </c>
      <c r="E249" s="1" t="s">
        <v>1309</v>
      </c>
      <c r="F249" t="s">
        <v>506</v>
      </c>
      <c r="G249" t="s">
        <v>506</v>
      </c>
    </row>
    <row r="250" spans="1:7" x14ac:dyDescent="0.35">
      <c r="A250" t="s">
        <v>627</v>
      </c>
      <c r="B250" t="s">
        <v>626</v>
      </c>
      <c r="D250" s="1">
        <v>1832</v>
      </c>
      <c r="E250" s="1">
        <v>2007</v>
      </c>
      <c r="F250" t="s">
        <v>506</v>
      </c>
    </row>
    <row r="251" spans="1:7" x14ac:dyDescent="0.35">
      <c r="A251" t="s">
        <v>349</v>
      </c>
      <c r="B251" t="s">
        <v>348</v>
      </c>
      <c r="D251" s="1">
        <v>1826</v>
      </c>
      <c r="E251" s="1" t="s">
        <v>1309</v>
      </c>
      <c r="F251" t="s">
        <v>506</v>
      </c>
      <c r="G251" t="s">
        <v>506</v>
      </c>
    </row>
    <row r="252" spans="1:7" x14ac:dyDescent="0.35">
      <c r="A252" t="s">
        <v>1614</v>
      </c>
      <c r="B252" t="s">
        <v>1615</v>
      </c>
      <c r="D252" s="1">
        <v>5429</v>
      </c>
      <c r="E252" s="1">
        <v>2019</v>
      </c>
    </row>
    <row r="253" spans="1:7" x14ac:dyDescent="0.35">
      <c r="A253" t="s">
        <v>543</v>
      </c>
      <c r="B253" t="s">
        <v>542</v>
      </c>
      <c r="D253" s="1">
        <v>3447</v>
      </c>
      <c r="E253" s="1">
        <v>2007</v>
      </c>
      <c r="F253" t="s">
        <v>506</v>
      </c>
    </row>
    <row r="254" spans="1:7" x14ac:dyDescent="0.35">
      <c r="A254" t="s">
        <v>1511</v>
      </c>
      <c r="B254" t="s">
        <v>1512</v>
      </c>
      <c r="D254" s="1">
        <v>3450</v>
      </c>
      <c r="E254" s="1">
        <v>2019</v>
      </c>
    </row>
    <row r="255" spans="1:7" x14ac:dyDescent="0.35">
      <c r="A255" t="s">
        <v>1598</v>
      </c>
      <c r="B255" t="s">
        <v>1512</v>
      </c>
      <c r="D255" s="1">
        <v>3450</v>
      </c>
      <c r="E255" s="1">
        <v>2019</v>
      </c>
    </row>
    <row r="256" spans="1:7" x14ac:dyDescent="0.35">
      <c r="A256" t="s">
        <v>378</v>
      </c>
      <c r="B256" t="s">
        <v>377</v>
      </c>
      <c r="D256" s="1">
        <v>1806</v>
      </c>
      <c r="E256" s="1" t="s">
        <v>1309</v>
      </c>
      <c r="F256" t="s">
        <v>1583</v>
      </c>
      <c r="G256" t="s">
        <v>506</v>
      </c>
    </row>
    <row r="257" spans="1:7" x14ac:dyDescent="0.35">
      <c r="A257" t="s">
        <v>357</v>
      </c>
      <c r="B257" t="s">
        <v>356</v>
      </c>
      <c r="D257" s="1">
        <v>1835</v>
      </c>
      <c r="E257" s="1" t="s">
        <v>1309</v>
      </c>
      <c r="F257" t="s">
        <v>506</v>
      </c>
      <c r="G257" t="s">
        <v>506</v>
      </c>
    </row>
    <row r="258" spans="1:7" x14ac:dyDescent="0.35">
      <c r="A258" t="s">
        <v>298</v>
      </c>
      <c r="B258" t="s">
        <v>1509</v>
      </c>
      <c r="D258" s="1">
        <v>1119</v>
      </c>
      <c r="E258" s="1">
        <v>2019</v>
      </c>
    </row>
    <row r="259" spans="1:7" x14ac:dyDescent="0.35">
      <c r="A259" t="s">
        <v>298</v>
      </c>
      <c r="B259" t="s">
        <v>297</v>
      </c>
      <c r="D259" s="1">
        <v>5026</v>
      </c>
      <c r="E259" s="1" t="s">
        <v>1309</v>
      </c>
      <c r="F259" t="s">
        <v>506</v>
      </c>
      <c r="G259" t="s">
        <v>506</v>
      </c>
    </row>
    <row r="260" spans="1:7" x14ac:dyDescent="0.35">
      <c r="A260" t="s">
        <v>1483</v>
      </c>
      <c r="B260" t="s">
        <v>1462</v>
      </c>
      <c r="D260" s="1">
        <v>1832</v>
      </c>
      <c r="E260" s="1">
        <v>2019</v>
      </c>
    </row>
    <row r="261" spans="1:7" x14ac:dyDescent="0.35">
      <c r="A261" t="s">
        <v>1430</v>
      </c>
      <c r="B261" t="s">
        <v>1431</v>
      </c>
      <c r="D261" s="1">
        <v>4203</v>
      </c>
      <c r="E261" s="1">
        <v>2019</v>
      </c>
    </row>
    <row r="262" spans="1:7" x14ac:dyDescent="0.35">
      <c r="A262" t="s">
        <v>1463</v>
      </c>
      <c r="B262" t="s">
        <v>1464</v>
      </c>
      <c r="D262" s="1">
        <v>1832</v>
      </c>
      <c r="E262" s="1">
        <v>2019</v>
      </c>
    </row>
    <row r="263" spans="1:7" x14ac:dyDescent="0.35">
      <c r="A263" t="s">
        <v>386</v>
      </c>
      <c r="B263" t="s">
        <v>385</v>
      </c>
      <c r="D263" s="1">
        <v>5412</v>
      </c>
      <c r="E263" s="1" t="s">
        <v>1309</v>
      </c>
      <c r="F263" t="s">
        <v>506</v>
      </c>
      <c r="G263" t="s">
        <v>506</v>
      </c>
    </row>
    <row r="264" spans="1:7" x14ac:dyDescent="0.35">
      <c r="A264" t="s">
        <v>810</v>
      </c>
      <c r="B264" t="s">
        <v>598</v>
      </c>
      <c r="E264" s="1">
        <v>2007</v>
      </c>
      <c r="F264" t="s">
        <v>506</v>
      </c>
    </row>
    <row r="265" spans="1:7" x14ac:dyDescent="0.35">
      <c r="A265" t="s">
        <v>432</v>
      </c>
      <c r="B265" t="s">
        <v>431</v>
      </c>
      <c r="D265" s="1">
        <v>5413</v>
      </c>
      <c r="E265" s="1" t="s">
        <v>1309</v>
      </c>
      <c r="F265" t="s">
        <v>506</v>
      </c>
      <c r="G265" t="s">
        <v>506</v>
      </c>
    </row>
    <row r="266" spans="1:7" x14ac:dyDescent="0.35">
      <c r="A266" t="s">
        <v>430</v>
      </c>
      <c r="B266" t="s">
        <v>429</v>
      </c>
      <c r="D266" s="1">
        <v>5413</v>
      </c>
      <c r="E266" s="1" t="s">
        <v>1309</v>
      </c>
      <c r="F266" t="s">
        <v>506</v>
      </c>
      <c r="G266" t="s">
        <v>506</v>
      </c>
    </row>
    <row r="267" spans="1:7" x14ac:dyDescent="0.35">
      <c r="A267" t="s">
        <v>434</v>
      </c>
      <c r="B267" t="s">
        <v>433</v>
      </c>
      <c r="D267" s="1">
        <v>5413</v>
      </c>
      <c r="E267" s="1" t="s">
        <v>1309</v>
      </c>
      <c r="F267" t="s">
        <v>506</v>
      </c>
      <c r="G267" t="s">
        <v>506</v>
      </c>
    </row>
    <row r="268" spans="1:7" x14ac:dyDescent="0.35">
      <c r="A268" t="s">
        <v>811</v>
      </c>
      <c r="B268" t="s">
        <v>886</v>
      </c>
      <c r="D268" s="1">
        <v>3804</v>
      </c>
      <c r="E268" s="1">
        <v>2015</v>
      </c>
      <c r="F268" t="s">
        <v>1544</v>
      </c>
    </row>
    <row r="269" spans="1:7" x14ac:dyDescent="0.35">
      <c r="A269" t="s">
        <v>471</v>
      </c>
      <c r="B269" t="s">
        <v>470</v>
      </c>
      <c r="D269" s="1">
        <v>5426</v>
      </c>
      <c r="E269" s="1" t="s">
        <v>1309</v>
      </c>
      <c r="F269" t="s">
        <v>506</v>
      </c>
      <c r="G269" t="s">
        <v>506</v>
      </c>
    </row>
    <row r="270" spans="1:7" x14ac:dyDescent="0.35">
      <c r="A270" t="s">
        <v>595</v>
      </c>
      <c r="B270" t="s">
        <v>594</v>
      </c>
      <c r="D270" s="1">
        <v>1506</v>
      </c>
      <c r="E270" s="1">
        <v>2007</v>
      </c>
      <c r="F270" t="s">
        <v>1568</v>
      </c>
    </row>
    <row r="271" spans="1:7" x14ac:dyDescent="0.35">
      <c r="A271" t="s">
        <v>571</v>
      </c>
      <c r="B271" t="s">
        <v>570</v>
      </c>
      <c r="D271" s="1">
        <v>4617</v>
      </c>
      <c r="E271" s="1">
        <v>2007</v>
      </c>
      <c r="F271" t="s">
        <v>506</v>
      </c>
    </row>
    <row r="272" spans="1:7" x14ac:dyDescent="0.35">
      <c r="A272" t="s">
        <v>529</v>
      </c>
      <c r="B272" t="s">
        <v>528</v>
      </c>
      <c r="D272" s="1">
        <v>301</v>
      </c>
      <c r="E272" s="1">
        <v>2007</v>
      </c>
      <c r="F272" t="s">
        <v>506</v>
      </c>
    </row>
    <row r="273" spans="1:7" x14ac:dyDescent="0.35">
      <c r="A273" t="s">
        <v>1636</v>
      </c>
      <c r="B273" t="s">
        <v>1633</v>
      </c>
      <c r="D273" s="1">
        <v>9999</v>
      </c>
      <c r="E273" s="1">
        <v>2021</v>
      </c>
      <c r="F273" t="s">
        <v>953</v>
      </c>
    </row>
    <row r="274" spans="1:7" x14ac:dyDescent="0.35">
      <c r="A274" t="s">
        <v>1513</v>
      </c>
      <c r="B274" t="s">
        <v>1514</v>
      </c>
      <c r="D274" s="1">
        <v>301</v>
      </c>
      <c r="E274" s="1">
        <v>2019</v>
      </c>
    </row>
    <row r="275" spans="1:7" x14ac:dyDescent="0.35">
      <c r="A275" t="s">
        <v>481</v>
      </c>
      <c r="B275" t="s">
        <v>480</v>
      </c>
      <c r="D275" s="1">
        <v>5430</v>
      </c>
      <c r="E275" s="1" t="s">
        <v>1309</v>
      </c>
      <c r="F275" t="s">
        <v>506</v>
      </c>
      <c r="G275" t="s">
        <v>506</v>
      </c>
    </row>
    <row r="276" spans="1:7" x14ac:dyDescent="0.35">
      <c r="A276" t="s">
        <v>1343</v>
      </c>
      <c r="B276" t="s">
        <v>1384</v>
      </c>
      <c r="D276" s="1">
        <v>92</v>
      </c>
      <c r="F276" t="s">
        <v>1304</v>
      </c>
    </row>
    <row r="277" spans="1:7" x14ac:dyDescent="0.35">
      <c r="A277" t="s">
        <v>1385</v>
      </c>
      <c r="B277" t="s">
        <v>1386</v>
      </c>
      <c r="D277" s="1">
        <v>94</v>
      </c>
      <c r="F277" t="s">
        <v>1304</v>
      </c>
    </row>
    <row r="278" spans="1:7" x14ac:dyDescent="0.35">
      <c r="A278" t="s">
        <v>1457</v>
      </c>
      <c r="B278" t="s">
        <v>1454</v>
      </c>
      <c r="D278" s="1">
        <v>1149</v>
      </c>
      <c r="E278" s="1">
        <v>2019</v>
      </c>
    </row>
    <row r="279" spans="1:7" x14ac:dyDescent="0.35">
      <c r="A279" t="s">
        <v>761</v>
      </c>
      <c r="B279" t="s">
        <v>760</v>
      </c>
      <c r="D279" s="1">
        <v>5437</v>
      </c>
      <c r="E279" s="1">
        <v>2011</v>
      </c>
      <c r="F279" t="s">
        <v>506</v>
      </c>
    </row>
    <row r="280" spans="1:7" x14ac:dyDescent="0.35">
      <c r="A280" t="s">
        <v>755</v>
      </c>
      <c r="B280" t="s">
        <v>754</v>
      </c>
      <c r="D280" s="1">
        <v>5426</v>
      </c>
      <c r="E280" s="1">
        <v>2011</v>
      </c>
      <c r="F280" t="s">
        <v>506</v>
      </c>
    </row>
    <row r="281" spans="1:7" x14ac:dyDescent="0.35">
      <c r="A281" t="s">
        <v>1625</v>
      </c>
      <c r="B281" t="s">
        <v>1626</v>
      </c>
      <c r="D281" s="1">
        <v>1936</v>
      </c>
      <c r="E281" s="1">
        <v>2019</v>
      </c>
    </row>
    <row r="282" spans="1:7" x14ac:dyDescent="0.35">
      <c r="A282" t="s">
        <v>812</v>
      </c>
      <c r="B282" t="s">
        <v>887</v>
      </c>
      <c r="D282" s="1">
        <v>3006</v>
      </c>
      <c r="E282" s="1">
        <v>2015</v>
      </c>
      <c r="F282" t="s">
        <v>506</v>
      </c>
    </row>
    <row r="283" spans="1:7" x14ac:dyDescent="0.35">
      <c r="A283" t="s">
        <v>757</v>
      </c>
      <c r="B283" t="s">
        <v>756</v>
      </c>
      <c r="D283" s="1">
        <v>5429</v>
      </c>
      <c r="E283" s="1">
        <v>2011</v>
      </c>
      <c r="F283" t="s">
        <v>506</v>
      </c>
    </row>
    <row r="284" spans="1:7" x14ac:dyDescent="0.35">
      <c r="A284" t="s">
        <v>486</v>
      </c>
      <c r="B284" t="s">
        <v>1342</v>
      </c>
      <c r="D284" s="1">
        <v>5437</v>
      </c>
      <c r="E284" s="1" t="s">
        <v>1309</v>
      </c>
      <c r="F284" t="s">
        <v>506</v>
      </c>
      <c r="G284" t="s">
        <v>506</v>
      </c>
    </row>
    <row r="285" spans="1:7" x14ac:dyDescent="0.35">
      <c r="A285" t="s">
        <v>813</v>
      </c>
      <c r="B285" t="s">
        <v>888</v>
      </c>
      <c r="D285" s="1">
        <v>1144</v>
      </c>
      <c r="E285" s="1">
        <v>2015</v>
      </c>
      <c r="F285" t="s">
        <v>506</v>
      </c>
    </row>
    <row r="286" spans="1:7" x14ac:dyDescent="0.35">
      <c r="A286" t="s">
        <v>1515</v>
      </c>
      <c r="B286" t="s">
        <v>340</v>
      </c>
      <c r="D286" s="1">
        <v>5054</v>
      </c>
      <c r="E286" s="1">
        <v>2019</v>
      </c>
    </row>
    <row r="287" spans="1:7" x14ac:dyDescent="0.35">
      <c r="A287" t="s">
        <v>814</v>
      </c>
      <c r="B287" t="s">
        <v>889</v>
      </c>
      <c r="D287" s="1">
        <v>5424</v>
      </c>
      <c r="E287" s="1">
        <v>2015</v>
      </c>
      <c r="F287" t="s">
        <v>506</v>
      </c>
    </row>
    <row r="288" spans="1:7" x14ac:dyDescent="0.35">
      <c r="A288" t="s">
        <v>483</v>
      </c>
      <c r="B288" t="s">
        <v>482</v>
      </c>
      <c r="D288" s="1">
        <v>5406</v>
      </c>
      <c r="E288" s="1" t="s">
        <v>1309</v>
      </c>
      <c r="F288" t="s">
        <v>1546</v>
      </c>
      <c r="G288" t="s">
        <v>506</v>
      </c>
    </row>
    <row r="289" spans="1:7" x14ac:dyDescent="0.35">
      <c r="A289" t="s">
        <v>341</v>
      </c>
      <c r="B289" t="s">
        <v>340</v>
      </c>
      <c r="D289" s="1">
        <v>1816</v>
      </c>
      <c r="E289" s="1" t="s">
        <v>1309</v>
      </c>
      <c r="F289" t="s">
        <v>506</v>
      </c>
      <c r="G289" t="s">
        <v>506</v>
      </c>
    </row>
    <row r="290" spans="1:7" x14ac:dyDescent="0.35">
      <c r="A290" t="s">
        <v>551</v>
      </c>
      <c r="B290" t="s">
        <v>550</v>
      </c>
      <c r="D290" s="1">
        <v>3803</v>
      </c>
      <c r="E290" s="1">
        <v>2007</v>
      </c>
      <c r="F290" t="s">
        <v>1543</v>
      </c>
    </row>
    <row r="291" spans="1:7" x14ac:dyDescent="0.35">
      <c r="A291" t="s">
        <v>9</v>
      </c>
      <c r="B291" t="s">
        <v>8</v>
      </c>
      <c r="D291" s="1">
        <v>9999</v>
      </c>
      <c r="E291" s="1" t="s">
        <v>1309</v>
      </c>
      <c r="F291" t="s">
        <v>953</v>
      </c>
    </row>
    <row r="292" spans="1:7" x14ac:dyDescent="0.35">
      <c r="A292" t="s">
        <v>75</v>
      </c>
      <c r="B292" t="s">
        <v>74</v>
      </c>
      <c r="D292" s="1">
        <v>3418</v>
      </c>
      <c r="E292" s="1" t="s">
        <v>1309</v>
      </c>
      <c r="F292" t="s">
        <v>506</v>
      </c>
      <c r="G292" t="s">
        <v>506</v>
      </c>
    </row>
    <row r="293" spans="1:7" x14ac:dyDescent="0.35">
      <c r="A293" t="s">
        <v>35</v>
      </c>
      <c r="B293" t="s">
        <v>34</v>
      </c>
      <c r="D293" s="1">
        <v>3011</v>
      </c>
      <c r="E293" s="1" t="s">
        <v>1309</v>
      </c>
      <c r="F293" t="s">
        <v>506</v>
      </c>
      <c r="G293" t="s">
        <v>506</v>
      </c>
    </row>
    <row r="294" spans="1:7" x14ac:dyDescent="0.35">
      <c r="A294" t="s">
        <v>589</v>
      </c>
      <c r="B294" t="s">
        <v>588</v>
      </c>
      <c r="D294" s="1">
        <v>1507</v>
      </c>
      <c r="E294" s="1">
        <v>2007</v>
      </c>
      <c r="F294" t="s">
        <v>1559</v>
      </c>
    </row>
    <row r="295" spans="1:7" x14ac:dyDescent="0.35">
      <c r="A295" t="s">
        <v>815</v>
      </c>
      <c r="B295" t="s">
        <v>890</v>
      </c>
      <c r="D295" s="1">
        <v>5029</v>
      </c>
      <c r="E295" s="1">
        <v>2015</v>
      </c>
      <c r="F295" t="s">
        <v>506</v>
      </c>
    </row>
    <row r="296" spans="1:7" x14ac:dyDescent="0.35">
      <c r="A296" t="s">
        <v>638</v>
      </c>
      <c r="B296" t="s">
        <v>637</v>
      </c>
      <c r="D296" s="1">
        <v>3415</v>
      </c>
      <c r="E296" s="1">
        <v>2011</v>
      </c>
      <c r="F296" t="s">
        <v>506</v>
      </c>
    </row>
    <row r="297" spans="1:7" x14ac:dyDescent="0.35">
      <c r="A297" t="s">
        <v>174</v>
      </c>
      <c r="B297" t="s">
        <v>173</v>
      </c>
      <c r="D297" s="1">
        <v>1144</v>
      </c>
      <c r="E297" s="1" t="s">
        <v>1309</v>
      </c>
      <c r="F297" t="s">
        <v>506</v>
      </c>
      <c r="G297" t="s">
        <v>506</v>
      </c>
    </row>
    <row r="298" spans="1:7" x14ac:dyDescent="0.35">
      <c r="A298" t="s">
        <v>816</v>
      </c>
      <c r="B298" t="s">
        <v>891</v>
      </c>
      <c r="D298" s="1">
        <v>5427</v>
      </c>
      <c r="E298" s="1">
        <v>2015</v>
      </c>
      <c r="F298" t="s">
        <v>506</v>
      </c>
    </row>
    <row r="299" spans="1:7" x14ac:dyDescent="0.35">
      <c r="A299" t="s">
        <v>817</v>
      </c>
      <c r="B299" t="s">
        <v>892</v>
      </c>
      <c r="D299" s="1">
        <v>3027</v>
      </c>
      <c r="E299" s="1">
        <v>2015</v>
      </c>
      <c r="F299" t="s">
        <v>506</v>
      </c>
    </row>
    <row r="300" spans="1:7" x14ac:dyDescent="0.35">
      <c r="A300" t="s">
        <v>251</v>
      </c>
      <c r="B300" t="s">
        <v>250</v>
      </c>
      <c r="D300" s="1">
        <v>1507</v>
      </c>
      <c r="E300" s="1" t="s">
        <v>1309</v>
      </c>
      <c r="F300" t="s">
        <v>1559</v>
      </c>
      <c r="G300" t="s">
        <v>506</v>
      </c>
    </row>
    <row r="301" spans="1:7" x14ac:dyDescent="0.35">
      <c r="A301" t="s">
        <v>818</v>
      </c>
      <c r="B301" t="s">
        <v>890</v>
      </c>
      <c r="D301" s="1">
        <v>5059</v>
      </c>
      <c r="E301" s="1">
        <v>2015</v>
      </c>
      <c r="F301" t="s">
        <v>1577</v>
      </c>
    </row>
    <row r="302" spans="1:7" x14ac:dyDescent="0.35">
      <c r="A302" t="s">
        <v>705</v>
      </c>
      <c r="B302" t="s">
        <v>704</v>
      </c>
      <c r="D302" s="1">
        <v>5020</v>
      </c>
      <c r="E302" s="1">
        <v>2011</v>
      </c>
      <c r="F302" t="s">
        <v>506</v>
      </c>
    </row>
    <row r="303" spans="1:7" x14ac:dyDescent="0.35">
      <c r="A303" t="s">
        <v>705</v>
      </c>
      <c r="B303" t="s">
        <v>921</v>
      </c>
      <c r="D303" s="1">
        <v>5020</v>
      </c>
      <c r="E303" s="1">
        <v>2019</v>
      </c>
    </row>
    <row r="304" spans="1:7" x14ac:dyDescent="0.35">
      <c r="A304" t="s">
        <v>679</v>
      </c>
      <c r="B304" t="s">
        <v>1704</v>
      </c>
      <c r="C304" t="s">
        <v>1705</v>
      </c>
      <c r="D304" s="1">
        <v>9999</v>
      </c>
      <c r="E304" s="1">
        <v>2011</v>
      </c>
      <c r="F304" t="s">
        <v>1706</v>
      </c>
    </row>
    <row r="305" spans="1:7" x14ac:dyDescent="0.35">
      <c r="A305" t="s">
        <v>186</v>
      </c>
      <c r="B305" t="s">
        <v>185</v>
      </c>
      <c r="D305" s="1">
        <v>4611</v>
      </c>
      <c r="E305" s="1" t="s">
        <v>1309</v>
      </c>
      <c r="F305" t="s">
        <v>506</v>
      </c>
      <c r="G305" t="s">
        <v>506</v>
      </c>
    </row>
    <row r="306" spans="1:7" x14ac:dyDescent="0.35">
      <c r="A306" t="s">
        <v>567</v>
      </c>
      <c r="B306" t="s">
        <v>566</v>
      </c>
      <c r="D306" s="1">
        <v>1160</v>
      </c>
      <c r="E306" s="1">
        <v>2007</v>
      </c>
      <c r="F306" t="s">
        <v>506</v>
      </c>
    </row>
    <row r="307" spans="1:7" x14ac:dyDescent="0.35">
      <c r="A307" t="s">
        <v>464</v>
      </c>
      <c r="B307" t="s">
        <v>463</v>
      </c>
      <c r="D307" s="1">
        <v>5424</v>
      </c>
      <c r="E307" s="1" t="s">
        <v>1309</v>
      </c>
      <c r="F307" t="s">
        <v>506</v>
      </c>
      <c r="G307" t="s">
        <v>506</v>
      </c>
    </row>
    <row r="308" spans="1:7" x14ac:dyDescent="0.35">
      <c r="A308" t="s">
        <v>485</v>
      </c>
      <c r="B308" t="s">
        <v>484</v>
      </c>
      <c r="D308" s="1">
        <v>5406</v>
      </c>
      <c r="E308" s="1" t="s">
        <v>1309</v>
      </c>
      <c r="F308" t="s">
        <v>1546</v>
      </c>
      <c r="G308" t="s">
        <v>506</v>
      </c>
    </row>
    <row r="309" spans="1:7" x14ac:dyDescent="0.35">
      <c r="A309" t="s">
        <v>11</v>
      </c>
      <c r="B309" t="s">
        <v>10</v>
      </c>
      <c r="D309" s="1">
        <v>9999</v>
      </c>
      <c r="E309" s="1" t="s">
        <v>1309</v>
      </c>
    </row>
    <row r="310" spans="1:7" x14ac:dyDescent="0.35">
      <c r="A310" t="s">
        <v>685</v>
      </c>
      <c r="B310" t="s">
        <v>684</v>
      </c>
      <c r="D310" s="1">
        <v>4622</v>
      </c>
      <c r="E310" s="1">
        <v>2011</v>
      </c>
      <c r="F310" t="s">
        <v>506</v>
      </c>
    </row>
    <row r="311" spans="1:7" x14ac:dyDescent="0.35">
      <c r="A311" t="s">
        <v>1612</v>
      </c>
      <c r="B311" t="s">
        <v>1613</v>
      </c>
      <c r="D311" s="1">
        <v>5429</v>
      </c>
      <c r="E311" s="1">
        <v>2019</v>
      </c>
    </row>
    <row r="312" spans="1:7" x14ac:dyDescent="0.35">
      <c r="A312" t="s">
        <v>13</v>
      </c>
      <c r="B312" t="s">
        <v>12</v>
      </c>
      <c r="D312" s="1">
        <v>9999</v>
      </c>
      <c r="E312" s="1" t="s">
        <v>1309</v>
      </c>
      <c r="F312" t="s">
        <v>953</v>
      </c>
    </row>
    <row r="313" spans="1:7" x14ac:dyDescent="0.35">
      <c r="A313" t="s">
        <v>129</v>
      </c>
      <c r="B313" t="s">
        <v>128</v>
      </c>
      <c r="D313" s="1">
        <v>3805</v>
      </c>
      <c r="E313" s="1" t="s">
        <v>1309</v>
      </c>
      <c r="F313" t="s">
        <v>506</v>
      </c>
      <c r="G313" t="s">
        <v>506</v>
      </c>
    </row>
    <row r="314" spans="1:7" x14ac:dyDescent="0.35">
      <c r="A314" t="s">
        <v>318</v>
      </c>
      <c r="B314" t="s">
        <v>317</v>
      </c>
      <c r="D314" s="1">
        <v>5042</v>
      </c>
      <c r="E314" s="1" t="s">
        <v>1309</v>
      </c>
      <c r="F314" t="s">
        <v>506</v>
      </c>
      <c r="G314" t="s">
        <v>506</v>
      </c>
    </row>
    <row r="315" spans="1:7" x14ac:dyDescent="0.35">
      <c r="A315" t="s">
        <v>345</v>
      </c>
      <c r="B315" t="s">
        <v>344</v>
      </c>
      <c r="D315" s="1">
        <v>1822</v>
      </c>
      <c r="E315" s="1" t="s">
        <v>1309</v>
      </c>
      <c r="F315" t="s">
        <v>506</v>
      </c>
      <c r="G315" t="s">
        <v>506</v>
      </c>
    </row>
    <row r="316" spans="1:7" x14ac:dyDescent="0.35">
      <c r="A316" t="s">
        <v>749</v>
      </c>
      <c r="B316" t="s">
        <v>748</v>
      </c>
      <c r="D316" s="1">
        <v>5421</v>
      </c>
      <c r="E316" s="1">
        <v>2011</v>
      </c>
      <c r="F316" t="s">
        <v>1589</v>
      </c>
    </row>
    <row r="317" spans="1:7" x14ac:dyDescent="0.35">
      <c r="A317" t="s">
        <v>615</v>
      </c>
      <c r="B317" t="s">
        <v>614</v>
      </c>
      <c r="D317" s="1">
        <v>1811</v>
      </c>
      <c r="E317" s="1">
        <v>2007</v>
      </c>
      <c r="F317" t="s">
        <v>506</v>
      </c>
    </row>
    <row r="318" spans="1:7" x14ac:dyDescent="0.35">
      <c r="A318" t="s">
        <v>939</v>
      </c>
      <c r="B318" t="s">
        <v>934</v>
      </c>
      <c r="D318" s="1">
        <v>9999</v>
      </c>
      <c r="E318" s="1">
        <v>2017</v>
      </c>
      <c r="F318" t="s">
        <v>953</v>
      </c>
    </row>
    <row r="319" spans="1:7" x14ac:dyDescent="0.35">
      <c r="A319" t="s">
        <v>819</v>
      </c>
      <c r="B319" t="s">
        <v>893</v>
      </c>
      <c r="D319" s="1">
        <v>301</v>
      </c>
      <c r="E319" s="1">
        <v>2015</v>
      </c>
      <c r="F319" t="s">
        <v>506</v>
      </c>
    </row>
    <row r="320" spans="1:7" x14ac:dyDescent="0.35">
      <c r="A320" t="s">
        <v>940</v>
      </c>
      <c r="B320" t="s">
        <v>934</v>
      </c>
      <c r="D320" s="1">
        <v>9999</v>
      </c>
      <c r="E320" s="1">
        <v>2017</v>
      </c>
      <c r="F320" t="s">
        <v>953</v>
      </c>
    </row>
    <row r="321" spans="1:7" x14ac:dyDescent="0.35">
      <c r="A321" t="s">
        <v>539</v>
      </c>
      <c r="B321" t="s">
        <v>538</v>
      </c>
      <c r="D321" s="1">
        <v>3405</v>
      </c>
      <c r="E321" s="1">
        <v>2007</v>
      </c>
      <c r="F321" t="s">
        <v>506</v>
      </c>
    </row>
    <row r="322" spans="1:7" x14ac:dyDescent="0.35">
      <c r="A322" t="s">
        <v>646</v>
      </c>
      <c r="B322" t="s">
        <v>645</v>
      </c>
      <c r="D322" s="1">
        <v>3405</v>
      </c>
      <c r="E322" s="1">
        <v>2011</v>
      </c>
      <c r="F322" t="s">
        <v>506</v>
      </c>
    </row>
    <row r="323" spans="1:7" x14ac:dyDescent="0.35">
      <c r="A323" t="s">
        <v>1356</v>
      </c>
      <c r="B323" t="s">
        <v>1357</v>
      </c>
    </row>
    <row r="324" spans="1:7" x14ac:dyDescent="0.35">
      <c r="A324" t="s">
        <v>1516</v>
      </c>
      <c r="B324" t="s">
        <v>1517</v>
      </c>
      <c r="D324" s="1">
        <v>1859</v>
      </c>
      <c r="E324" s="1">
        <v>2019</v>
      </c>
    </row>
    <row r="325" spans="1:7" x14ac:dyDescent="0.35">
      <c r="A325" t="s">
        <v>648</v>
      </c>
      <c r="B325" t="s">
        <v>647</v>
      </c>
      <c r="D325" s="1">
        <v>3434</v>
      </c>
      <c r="E325" s="1">
        <v>2011</v>
      </c>
      <c r="F325" t="s">
        <v>506</v>
      </c>
    </row>
    <row r="326" spans="1:7" x14ac:dyDescent="0.35">
      <c r="A326" t="s">
        <v>178</v>
      </c>
      <c r="B326" t="s">
        <v>177</v>
      </c>
      <c r="D326" s="1">
        <v>1151</v>
      </c>
      <c r="E326" s="1" t="s">
        <v>1309</v>
      </c>
      <c r="F326" t="s">
        <v>506</v>
      </c>
      <c r="G326" t="s">
        <v>506</v>
      </c>
    </row>
    <row r="327" spans="1:7" x14ac:dyDescent="0.35">
      <c r="A327" t="s">
        <v>820</v>
      </c>
      <c r="B327" t="s">
        <v>894</v>
      </c>
      <c r="D327" s="1">
        <v>5424</v>
      </c>
      <c r="E327" s="1">
        <v>2015</v>
      </c>
      <c r="F327" t="s">
        <v>506</v>
      </c>
    </row>
    <row r="328" spans="1:7" x14ac:dyDescent="0.35">
      <c r="A328" t="s">
        <v>821</v>
      </c>
      <c r="B328" t="s">
        <v>895</v>
      </c>
      <c r="D328" s="1">
        <v>3805</v>
      </c>
      <c r="E328" s="1">
        <v>2015</v>
      </c>
      <c r="F328" t="s">
        <v>1541</v>
      </c>
    </row>
    <row r="329" spans="1:7" x14ac:dyDescent="0.35">
      <c r="A329" t="s">
        <v>355</v>
      </c>
      <c r="B329" t="s">
        <v>354</v>
      </c>
      <c r="D329" s="1">
        <v>1834</v>
      </c>
      <c r="E329" s="1" t="s">
        <v>1309</v>
      </c>
      <c r="F329" t="s">
        <v>506</v>
      </c>
      <c r="G329" t="s">
        <v>506</v>
      </c>
    </row>
    <row r="330" spans="1:7" x14ac:dyDescent="0.35">
      <c r="A330" t="s">
        <v>525</v>
      </c>
      <c r="B330" t="s">
        <v>524</v>
      </c>
      <c r="D330" s="1">
        <v>3029</v>
      </c>
      <c r="E330" s="1">
        <v>2007</v>
      </c>
      <c r="F330" t="s">
        <v>506</v>
      </c>
    </row>
    <row r="331" spans="1:7" x14ac:dyDescent="0.35">
      <c r="A331" t="s">
        <v>720</v>
      </c>
      <c r="B331" t="s">
        <v>719</v>
      </c>
      <c r="D331" s="1">
        <v>5033</v>
      </c>
      <c r="E331" s="1">
        <v>2011</v>
      </c>
      <c r="F331" t="s">
        <v>506</v>
      </c>
    </row>
    <row r="332" spans="1:7" x14ac:dyDescent="0.35">
      <c r="A332" t="s">
        <v>304</v>
      </c>
      <c r="B332" t="s">
        <v>303</v>
      </c>
      <c r="D332" s="1">
        <v>5031</v>
      </c>
      <c r="E332" s="1" t="s">
        <v>1309</v>
      </c>
      <c r="F332" t="s">
        <v>506</v>
      </c>
      <c r="G332" t="s">
        <v>506</v>
      </c>
    </row>
    <row r="333" spans="1:7" x14ac:dyDescent="0.35">
      <c r="A333" t="s">
        <v>603</v>
      </c>
      <c r="B333" t="s">
        <v>602</v>
      </c>
      <c r="D333" s="1">
        <v>5031</v>
      </c>
      <c r="E333" s="1">
        <v>2007</v>
      </c>
      <c r="F333" t="s">
        <v>506</v>
      </c>
    </row>
    <row r="334" spans="1:7" x14ac:dyDescent="0.35">
      <c r="A334" t="s">
        <v>15</v>
      </c>
      <c r="B334" t="s">
        <v>14</v>
      </c>
      <c r="D334" s="1">
        <v>9999</v>
      </c>
      <c r="E334" s="1" t="s">
        <v>1309</v>
      </c>
      <c r="F334" t="s">
        <v>953</v>
      </c>
    </row>
    <row r="335" spans="1:7" x14ac:dyDescent="0.35">
      <c r="A335" t="s">
        <v>513</v>
      </c>
      <c r="B335" t="s">
        <v>513</v>
      </c>
      <c r="E335" s="1" t="s">
        <v>1309</v>
      </c>
    </row>
    <row r="336" spans="1:7" x14ac:dyDescent="0.35">
      <c r="A336" t="s">
        <v>510</v>
      </c>
      <c r="B336" t="s">
        <v>1339</v>
      </c>
      <c r="D336" s="1">
        <v>30</v>
      </c>
      <c r="E336" s="1" t="s">
        <v>1309</v>
      </c>
    </row>
    <row r="337" spans="1:7" x14ac:dyDescent="0.35">
      <c r="A337" t="s">
        <v>822</v>
      </c>
      <c r="B337" t="s">
        <v>896</v>
      </c>
      <c r="D337" s="1">
        <v>5028</v>
      </c>
      <c r="E337" s="1">
        <v>2015</v>
      </c>
      <c r="F337" t="s">
        <v>506</v>
      </c>
    </row>
    <row r="338" spans="1:7" x14ac:dyDescent="0.35">
      <c r="A338" t="s">
        <v>310</v>
      </c>
      <c r="B338" t="s">
        <v>309</v>
      </c>
      <c r="D338" s="1">
        <v>5034</v>
      </c>
      <c r="E338" s="1" t="s">
        <v>1309</v>
      </c>
      <c r="F338" t="s">
        <v>506</v>
      </c>
      <c r="G338" t="s">
        <v>506</v>
      </c>
    </row>
    <row r="339" spans="1:7" x14ac:dyDescent="0.35">
      <c r="A339" t="s">
        <v>414</v>
      </c>
      <c r="B339" t="s">
        <v>413</v>
      </c>
      <c r="D339" s="1">
        <v>1874</v>
      </c>
      <c r="E339" s="1" t="s">
        <v>1309</v>
      </c>
      <c r="F339" t="s">
        <v>506</v>
      </c>
      <c r="G339" t="s">
        <v>506</v>
      </c>
    </row>
    <row r="340" spans="1:7" x14ac:dyDescent="0.35">
      <c r="A340" t="s">
        <v>290</v>
      </c>
      <c r="B340" t="s">
        <v>289</v>
      </c>
      <c r="D340" s="1">
        <v>5059</v>
      </c>
      <c r="E340" s="1" t="s">
        <v>1309</v>
      </c>
      <c r="F340" t="s">
        <v>1577</v>
      </c>
      <c r="G340" t="s">
        <v>506</v>
      </c>
    </row>
    <row r="341" spans="1:7" x14ac:dyDescent="0.35">
      <c r="A341" t="s">
        <v>823</v>
      </c>
      <c r="B341" t="s">
        <v>897</v>
      </c>
      <c r="D341" s="1">
        <v>4618</v>
      </c>
      <c r="E341" s="1">
        <v>2015</v>
      </c>
      <c r="F341" t="s">
        <v>1552</v>
      </c>
    </row>
    <row r="342" spans="1:7" x14ac:dyDescent="0.35">
      <c r="A342" t="s">
        <v>737</v>
      </c>
      <c r="B342" t="s">
        <v>736</v>
      </c>
      <c r="D342" s="1">
        <v>1866</v>
      </c>
      <c r="E342" s="1">
        <v>2011</v>
      </c>
      <c r="F342" t="s">
        <v>506</v>
      </c>
    </row>
    <row r="343" spans="1:7" x14ac:dyDescent="0.35">
      <c r="A343" t="s">
        <v>416</v>
      </c>
      <c r="B343" t="s">
        <v>415</v>
      </c>
      <c r="D343" s="1">
        <v>1874</v>
      </c>
      <c r="E343" s="1" t="s">
        <v>1309</v>
      </c>
      <c r="F343" t="s">
        <v>506</v>
      </c>
      <c r="G343" t="s">
        <v>506</v>
      </c>
    </row>
    <row r="344" spans="1:7" x14ac:dyDescent="0.35">
      <c r="A344" t="s">
        <v>629</v>
      </c>
      <c r="B344" t="s">
        <v>628</v>
      </c>
      <c r="D344" s="1">
        <v>1833</v>
      </c>
      <c r="E344" s="1">
        <v>2007</v>
      </c>
      <c r="F344" t="s">
        <v>506</v>
      </c>
    </row>
    <row r="345" spans="1:7" x14ac:dyDescent="0.35">
      <c r="A345" t="s">
        <v>824</v>
      </c>
      <c r="B345" t="s">
        <v>898</v>
      </c>
      <c r="D345" s="1">
        <v>5426</v>
      </c>
      <c r="E345" s="1">
        <v>2015</v>
      </c>
      <c r="F345" t="s">
        <v>506</v>
      </c>
    </row>
    <row r="346" spans="1:7" x14ac:dyDescent="0.35">
      <c r="A346" t="s">
        <v>503</v>
      </c>
      <c r="B346" t="s">
        <v>502</v>
      </c>
      <c r="D346" s="1">
        <v>5444</v>
      </c>
      <c r="E346" s="1" t="s">
        <v>1309</v>
      </c>
      <c r="F346" t="s">
        <v>506</v>
      </c>
      <c r="G346" t="s">
        <v>506</v>
      </c>
    </row>
    <row r="347" spans="1:7" x14ac:dyDescent="0.35">
      <c r="A347" t="s">
        <v>1518</v>
      </c>
      <c r="B347" t="s">
        <v>1607</v>
      </c>
      <c r="D347" s="1">
        <v>3036</v>
      </c>
      <c r="E347" s="1">
        <v>2019</v>
      </c>
    </row>
    <row r="348" spans="1:7" x14ac:dyDescent="0.35">
      <c r="A348" t="s">
        <v>825</v>
      </c>
      <c r="B348" t="s">
        <v>899</v>
      </c>
      <c r="D348" s="1">
        <v>3807</v>
      </c>
      <c r="E348" s="1">
        <v>2015</v>
      </c>
      <c r="F348" t="s">
        <v>506</v>
      </c>
    </row>
    <row r="349" spans="1:7" x14ac:dyDescent="0.35">
      <c r="A349" t="s">
        <v>826</v>
      </c>
      <c r="B349" t="s">
        <v>900</v>
      </c>
      <c r="D349" s="1">
        <v>3036</v>
      </c>
      <c r="E349" s="1">
        <v>2015</v>
      </c>
      <c r="F349" t="s">
        <v>506</v>
      </c>
    </row>
    <row r="350" spans="1:7" x14ac:dyDescent="0.35">
      <c r="A350" t="s">
        <v>1519</v>
      </c>
      <c r="B350" t="s">
        <v>1520</v>
      </c>
      <c r="D350" s="1">
        <v>3046</v>
      </c>
      <c r="E350" s="1">
        <v>2019</v>
      </c>
    </row>
    <row r="351" spans="1:7" x14ac:dyDescent="0.35">
      <c r="A351" t="s">
        <v>457</v>
      </c>
      <c r="B351" t="s">
        <v>456</v>
      </c>
      <c r="D351" s="1">
        <v>5421</v>
      </c>
      <c r="E351" s="1" t="s">
        <v>1309</v>
      </c>
      <c r="F351" t="s">
        <v>1588</v>
      </c>
      <c r="G351" t="s">
        <v>506</v>
      </c>
    </row>
    <row r="352" spans="1:7" x14ac:dyDescent="0.35">
      <c r="A352" t="s">
        <v>827</v>
      </c>
      <c r="B352" t="s">
        <v>659</v>
      </c>
      <c r="D352" s="1">
        <v>3040</v>
      </c>
      <c r="E352" s="1">
        <v>2015</v>
      </c>
      <c r="F352" t="s">
        <v>506</v>
      </c>
    </row>
    <row r="353" spans="1:7" x14ac:dyDescent="0.35">
      <c r="A353" t="s">
        <v>827</v>
      </c>
      <c r="B353" t="s">
        <v>659</v>
      </c>
      <c r="D353" s="1">
        <v>3040</v>
      </c>
      <c r="E353" s="1">
        <v>2019</v>
      </c>
    </row>
    <row r="354" spans="1:7" x14ac:dyDescent="0.35">
      <c r="A354" t="s">
        <v>1680</v>
      </c>
      <c r="B354" t="s">
        <v>1681</v>
      </c>
      <c r="D354" s="1">
        <v>200</v>
      </c>
      <c r="E354" s="1">
        <v>2021</v>
      </c>
    </row>
    <row r="355" spans="1:7" x14ac:dyDescent="0.35">
      <c r="A355" t="s">
        <v>1682</v>
      </c>
      <c r="B355" t="s">
        <v>1681</v>
      </c>
      <c r="D355" s="1">
        <v>300</v>
      </c>
      <c r="E355" s="1">
        <v>2021</v>
      </c>
    </row>
    <row r="356" spans="1:7" x14ac:dyDescent="0.35">
      <c r="A356" t="s">
        <v>115</v>
      </c>
      <c r="B356" t="s">
        <v>659</v>
      </c>
      <c r="D356" s="1">
        <v>3040</v>
      </c>
      <c r="F356" t="s">
        <v>506</v>
      </c>
      <c r="G356" t="s">
        <v>506</v>
      </c>
    </row>
    <row r="357" spans="1:7" x14ac:dyDescent="0.35">
      <c r="A357" t="s">
        <v>515</v>
      </c>
      <c r="B357" t="s">
        <v>514</v>
      </c>
      <c r="E357" s="1" t="s">
        <v>1309</v>
      </c>
    </row>
    <row r="358" spans="1:7" x14ac:dyDescent="0.35">
      <c r="A358" t="s">
        <v>31</v>
      </c>
      <c r="B358" t="s">
        <v>30</v>
      </c>
      <c r="D358" s="1">
        <v>9999</v>
      </c>
      <c r="E358" s="1" t="s">
        <v>1309</v>
      </c>
      <c r="F358" t="s">
        <v>953</v>
      </c>
    </row>
    <row r="359" spans="1:7" x14ac:dyDescent="0.35">
      <c r="A359" t="s">
        <v>1446</v>
      </c>
      <c r="B359" t="s">
        <v>1447</v>
      </c>
      <c r="D359" s="1">
        <v>3413</v>
      </c>
      <c r="E359" s="1">
        <v>2019</v>
      </c>
    </row>
    <row r="360" spans="1:7" x14ac:dyDescent="0.35">
      <c r="A360" t="s">
        <v>926</v>
      </c>
      <c r="B360" t="s">
        <v>928</v>
      </c>
      <c r="D360" s="1">
        <v>15</v>
      </c>
      <c r="E360" s="1">
        <v>2015</v>
      </c>
    </row>
    <row r="361" spans="1:7" x14ac:dyDescent="0.35">
      <c r="A361" t="s">
        <v>71</v>
      </c>
      <c r="B361" t="s">
        <v>70</v>
      </c>
      <c r="D361" s="1">
        <v>3414</v>
      </c>
      <c r="E361" s="1" t="s">
        <v>1309</v>
      </c>
      <c r="F361" t="s">
        <v>506</v>
      </c>
      <c r="G361" t="s">
        <v>506</v>
      </c>
    </row>
    <row r="362" spans="1:7" x14ac:dyDescent="0.35">
      <c r="A362" t="s">
        <v>255</v>
      </c>
      <c r="B362" t="s">
        <v>254</v>
      </c>
      <c r="D362" s="1">
        <v>1578</v>
      </c>
      <c r="E362" s="1" t="s">
        <v>1309</v>
      </c>
      <c r="F362" t="s">
        <v>1563</v>
      </c>
      <c r="G362" t="s">
        <v>506</v>
      </c>
    </row>
    <row r="363" spans="1:7" x14ac:dyDescent="0.35">
      <c r="A363" t="s">
        <v>1476</v>
      </c>
      <c r="B363" t="s">
        <v>928</v>
      </c>
      <c r="D363" s="1">
        <v>1576</v>
      </c>
      <c r="E363" s="1">
        <v>2019</v>
      </c>
    </row>
    <row r="364" spans="1:7" x14ac:dyDescent="0.35">
      <c r="A364" t="s">
        <v>1345</v>
      </c>
      <c r="B364" t="s">
        <v>1344</v>
      </c>
      <c r="D364" s="1">
        <v>9999</v>
      </c>
      <c r="E364" s="1">
        <v>2009</v>
      </c>
      <c r="F364" t="s">
        <v>1304</v>
      </c>
    </row>
    <row r="365" spans="1:7" x14ac:dyDescent="0.35">
      <c r="A365" t="s">
        <v>1628</v>
      </c>
      <c r="B365" t="s">
        <v>928</v>
      </c>
      <c r="D365" s="1">
        <v>1505</v>
      </c>
      <c r="E365" s="1">
        <v>2019</v>
      </c>
    </row>
    <row r="366" spans="1:7" x14ac:dyDescent="0.35">
      <c r="A366" t="s">
        <v>1715</v>
      </c>
      <c r="B366" t="s">
        <v>1714</v>
      </c>
      <c r="E366" s="1" t="s">
        <v>1309</v>
      </c>
    </row>
    <row r="367" spans="1:7" x14ac:dyDescent="0.35">
      <c r="A367" t="s">
        <v>1329</v>
      </c>
      <c r="B367" t="s">
        <v>1328</v>
      </c>
      <c r="D367" s="1">
        <v>9999</v>
      </c>
      <c r="E367" s="1" t="s">
        <v>1309</v>
      </c>
      <c r="F367" t="s">
        <v>1304</v>
      </c>
    </row>
    <row r="368" spans="1:7" x14ac:dyDescent="0.35">
      <c r="A368" t="s">
        <v>1346</v>
      </c>
      <c r="B368" t="s">
        <v>1387</v>
      </c>
    </row>
    <row r="369" spans="1:7" x14ac:dyDescent="0.35">
      <c r="A369" t="s">
        <v>1429</v>
      </c>
      <c r="B369" t="s">
        <v>1590</v>
      </c>
      <c r="D369" s="1">
        <v>5401</v>
      </c>
      <c r="E369" s="1">
        <v>2019</v>
      </c>
    </row>
    <row r="370" spans="1:7" x14ac:dyDescent="0.35">
      <c r="A370" t="s">
        <v>1365</v>
      </c>
      <c r="B370" t="s">
        <v>1366</v>
      </c>
      <c r="D370" s="1">
        <v>3005</v>
      </c>
      <c r="E370" s="1">
        <v>2019</v>
      </c>
    </row>
    <row r="371" spans="1:7" x14ac:dyDescent="0.35">
      <c r="A371" t="s">
        <v>559</v>
      </c>
      <c r="B371" t="s">
        <v>558</v>
      </c>
      <c r="D371" s="1">
        <v>3818</v>
      </c>
      <c r="E371" s="1">
        <v>2007</v>
      </c>
      <c r="F371" t="s">
        <v>506</v>
      </c>
    </row>
    <row r="372" spans="1:7" x14ac:dyDescent="0.35">
      <c r="A372" t="s">
        <v>1458</v>
      </c>
      <c r="B372" t="s">
        <v>1459</v>
      </c>
      <c r="D372" s="1">
        <v>3002</v>
      </c>
      <c r="E372" s="1">
        <v>2019</v>
      </c>
    </row>
    <row r="373" spans="1:7" x14ac:dyDescent="0.35">
      <c r="A373" t="s">
        <v>575</v>
      </c>
      <c r="B373" t="s">
        <v>574</v>
      </c>
      <c r="D373" s="1">
        <v>4618</v>
      </c>
      <c r="E373" s="1">
        <v>2007</v>
      </c>
      <c r="F373" t="s">
        <v>1552</v>
      </c>
    </row>
    <row r="374" spans="1:7" x14ac:dyDescent="0.35">
      <c r="A374" t="s">
        <v>165</v>
      </c>
      <c r="B374" t="s">
        <v>164</v>
      </c>
      <c r="D374" s="1">
        <v>1119</v>
      </c>
      <c r="E374" s="1" t="s">
        <v>1309</v>
      </c>
      <c r="F374" t="s">
        <v>506</v>
      </c>
      <c r="G374" t="s">
        <v>506</v>
      </c>
    </row>
    <row r="375" spans="1:7" x14ac:dyDescent="0.35">
      <c r="A375" t="s">
        <v>292</v>
      </c>
      <c r="B375" t="s">
        <v>291</v>
      </c>
      <c r="D375" s="1">
        <v>5059</v>
      </c>
      <c r="E375" s="1" t="s">
        <v>1309</v>
      </c>
      <c r="F375" t="s">
        <v>1578</v>
      </c>
      <c r="G375" t="s">
        <v>506</v>
      </c>
    </row>
    <row r="376" spans="1:7" x14ac:dyDescent="0.35">
      <c r="A376" t="s">
        <v>270</v>
      </c>
      <c r="B376" t="s">
        <v>269</v>
      </c>
      <c r="D376" s="1">
        <v>1576</v>
      </c>
      <c r="E376" s="1" t="s">
        <v>1309</v>
      </c>
      <c r="F376" t="s">
        <v>506</v>
      </c>
      <c r="G376" t="s">
        <v>506</v>
      </c>
    </row>
    <row r="377" spans="1:7" x14ac:dyDescent="0.35">
      <c r="A377" t="s">
        <v>33</v>
      </c>
      <c r="B377" t="s">
        <v>32</v>
      </c>
      <c r="D377" s="1">
        <v>3004</v>
      </c>
      <c r="E377" s="1" t="s">
        <v>1309</v>
      </c>
      <c r="F377" t="s">
        <v>506</v>
      </c>
      <c r="G377" t="s">
        <v>506</v>
      </c>
    </row>
    <row r="378" spans="1:7" x14ac:dyDescent="0.35">
      <c r="A378" t="s">
        <v>266</v>
      </c>
      <c r="B378" t="s">
        <v>265</v>
      </c>
      <c r="D378" s="1">
        <v>1505</v>
      </c>
      <c r="E378" s="1" t="s">
        <v>1309</v>
      </c>
      <c r="F378" t="s">
        <v>1570</v>
      </c>
      <c r="G378" t="s">
        <v>506</v>
      </c>
    </row>
    <row r="379" spans="1:7" x14ac:dyDescent="0.35">
      <c r="A379" t="s">
        <v>322</v>
      </c>
      <c r="B379" t="s">
        <v>321</v>
      </c>
      <c r="D379" s="1">
        <v>5044</v>
      </c>
      <c r="E379" s="1" t="s">
        <v>1309</v>
      </c>
      <c r="F379" t="s">
        <v>506</v>
      </c>
      <c r="G379" t="s">
        <v>506</v>
      </c>
    </row>
    <row r="380" spans="1:7" x14ac:dyDescent="0.35">
      <c r="A380" t="s">
        <v>61</v>
      </c>
      <c r="B380" t="s">
        <v>60</v>
      </c>
      <c r="D380" s="1">
        <v>301</v>
      </c>
      <c r="E380" s="1" t="s">
        <v>1309</v>
      </c>
      <c r="F380" t="s">
        <v>506</v>
      </c>
      <c r="G380" t="s">
        <v>506</v>
      </c>
    </row>
    <row r="381" spans="1:7" x14ac:dyDescent="0.35">
      <c r="A381" t="s">
        <v>1678</v>
      </c>
      <c r="B381" t="s">
        <v>1679</v>
      </c>
      <c r="D381" s="1">
        <v>2000</v>
      </c>
      <c r="E381" s="1">
        <v>2021</v>
      </c>
    </row>
    <row r="382" spans="1:7" x14ac:dyDescent="0.35">
      <c r="A382" t="s">
        <v>828</v>
      </c>
      <c r="B382" t="s">
        <v>901</v>
      </c>
      <c r="D382" s="1">
        <v>9999</v>
      </c>
      <c r="E382" s="1">
        <v>2015</v>
      </c>
      <c r="F382" t="s">
        <v>953</v>
      </c>
    </row>
    <row r="383" spans="1:7" x14ac:dyDescent="0.35">
      <c r="A383" t="s">
        <v>17</v>
      </c>
      <c r="B383" t="s">
        <v>16</v>
      </c>
      <c r="D383" s="1">
        <v>9999</v>
      </c>
      <c r="E383" s="1" t="s">
        <v>1309</v>
      </c>
      <c r="F383" t="s">
        <v>953</v>
      </c>
    </row>
    <row r="384" spans="1:7" x14ac:dyDescent="0.35">
      <c r="A384" t="s">
        <v>1637</v>
      </c>
      <c r="B384" t="s">
        <v>1635</v>
      </c>
      <c r="D384" s="1">
        <v>9999</v>
      </c>
      <c r="E384" s="1">
        <v>2021</v>
      </c>
      <c r="F384" t="s">
        <v>953</v>
      </c>
    </row>
    <row r="385" spans="1:7" x14ac:dyDescent="0.35">
      <c r="A385" t="s">
        <v>1594</v>
      </c>
      <c r="B385" t="s">
        <v>1595</v>
      </c>
      <c r="D385" s="1">
        <v>3420</v>
      </c>
      <c r="E385" s="1">
        <v>2019</v>
      </c>
    </row>
    <row r="386" spans="1:7" x14ac:dyDescent="0.35">
      <c r="A386" t="s">
        <v>689</v>
      </c>
      <c r="B386" t="s">
        <v>688</v>
      </c>
      <c r="D386" s="1">
        <v>4636</v>
      </c>
      <c r="E386" s="1">
        <v>2011</v>
      </c>
      <c r="F386" t="s">
        <v>506</v>
      </c>
    </row>
    <row r="387" spans="1:7" x14ac:dyDescent="0.35">
      <c r="A387" t="s">
        <v>829</v>
      </c>
      <c r="B387" t="s">
        <v>902</v>
      </c>
      <c r="D387" s="1">
        <v>5424</v>
      </c>
      <c r="E387" s="1">
        <v>2015</v>
      </c>
      <c r="F387" t="s">
        <v>506</v>
      </c>
    </row>
    <row r="388" spans="1:7" x14ac:dyDescent="0.35">
      <c r="A388" t="s">
        <v>394</v>
      </c>
      <c r="B388" t="s">
        <v>393</v>
      </c>
      <c r="D388" s="1">
        <v>1856</v>
      </c>
      <c r="E388" s="1" t="s">
        <v>1309</v>
      </c>
      <c r="F388" t="s">
        <v>506</v>
      </c>
      <c r="G388" t="s">
        <v>506</v>
      </c>
    </row>
    <row r="389" spans="1:7" x14ac:dyDescent="0.35">
      <c r="A389" t="s">
        <v>535</v>
      </c>
      <c r="B389" t="s">
        <v>534</v>
      </c>
      <c r="D389" s="1">
        <v>3418</v>
      </c>
      <c r="E389" s="1">
        <v>2007</v>
      </c>
      <c r="F389" t="s">
        <v>506</v>
      </c>
    </row>
    <row r="390" spans="1:7" x14ac:dyDescent="0.35">
      <c r="A390" t="s">
        <v>593</v>
      </c>
      <c r="B390" t="s">
        <v>592</v>
      </c>
      <c r="D390" s="1">
        <v>1539</v>
      </c>
      <c r="E390" s="1">
        <v>2007</v>
      </c>
      <c r="F390" t="s">
        <v>506</v>
      </c>
    </row>
    <row r="391" spans="1:7" x14ac:dyDescent="0.35">
      <c r="A391" t="s">
        <v>583</v>
      </c>
      <c r="B391" t="s">
        <v>582</v>
      </c>
      <c r="D391" s="1">
        <v>4631</v>
      </c>
      <c r="E391" s="1">
        <v>2007</v>
      </c>
      <c r="F391" t="s">
        <v>1557</v>
      </c>
    </row>
    <row r="392" spans="1:7" x14ac:dyDescent="0.35">
      <c r="A392" t="s">
        <v>663</v>
      </c>
      <c r="B392" t="s">
        <v>662</v>
      </c>
      <c r="D392" s="1">
        <v>3803</v>
      </c>
      <c r="E392" s="1">
        <v>2011</v>
      </c>
      <c r="F392" t="s">
        <v>1543</v>
      </c>
    </row>
    <row r="393" spans="1:7" x14ac:dyDescent="0.35">
      <c r="A393" t="s">
        <v>79</v>
      </c>
      <c r="B393" t="s">
        <v>78</v>
      </c>
      <c r="D393" s="1">
        <v>3424</v>
      </c>
      <c r="E393" s="1" t="s">
        <v>1309</v>
      </c>
      <c r="F393" t="s">
        <v>506</v>
      </c>
      <c r="G393" t="s">
        <v>506</v>
      </c>
    </row>
    <row r="394" spans="1:7" x14ac:dyDescent="0.35">
      <c r="A394" t="s">
        <v>361</v>
      </c>
      <c r="B394" t="s">
        <v>360</v>
      </c>
      <c r="D394" s="1">
        <v>1836</v>
      </c>
      <c r="E394" s="1" t="s">
        <v>1309</v>
      </c>
      <c r="F394" t="s">
        <v>506</v>
      </c>
      <c r="G394" t="s">
        <v>506</v>
      </c>
    </row>
    <row r="395" spans="1:7" x14ac:dyDescent="0.35">
      <c r="A395" t="s">
        <v>62</v>
      </c>
      <c r="B395" t="s">
        <v>65</v>
      </c>
      <c r="D395" s="1">
        <v>301</v>
      </c>
      <c r="E395" s="1" t="s">
        <v>1309</v>
      </c>
      <c r="F395" t="s">
        <v>506</v>
      </c>
      <c r="G395" t="s">
        <v>506</v>
      </c>
    </row>
    <row r="396" spans="1:7" x14ac:dyDescent="0.35">
      <c r="A396" t="s">
        <v>50</v>
      </c>
      <c r="B396" t="s">
        <v>49</v>
      </c>
      <c r="D396" s="1">
        <v>3027</v>
      </c>
      <c r="E396" s="1" t="s">
        <v>1309</v>
      </c>
      <c r="F396" t="s">
        <v>506</v>
      </c>
      <c r="G396" t="s">
        <v>506</v>
      </c>
    </row>
    <row r="397" spans="1:7" x14ac:dyDescent="0.35">
      <c r="A397" t="s">
        <v>462</v>
      </c>
      <c r="B397" t="s">
        <v>461</v>
      </c>
      <c r="D397" s="1">
        <v>5423</v>
      </c>
      <c r="E397" s="1" t="s">
        <v>1309</v>
      </c>
      <c r="F397" t="s">
        <v>506</v>
      </c>
      <c r="G397" t="s">
        <v>506</v>
      </c>
    </row>
    <row r="398" spans="1:7" x14ac:dyDescent="0.35">
      <c r="A398" t="s">
        <v>1683</v>
      </c>
      <c r="B398" t="s">
        <v>1684</v>
      </c>
      <c r="D398" s="1">
        <v>400</v>
      </c>
      <c r="E398" s="1">
        <v>2021</v>
      </c>
    </row>
    <row r="399" spans="1:7" x14ac:dyDescent="0.35">
      <c r="A399" t="s">
        <v>1521</v>
      </c>
      <c r="B399" t="s">
        <v>1522</v>
      </c>
      <c r="D399" s="1">
        <v>1856</v>
      </c>
      <c r="E399" s="1">
        <v>2019</v>
      </c>
    </row>
    <row r="400" spans="1:7" x14ac:dyDescent="0.35">
      <c r="A400" t="s">
        <v>533</v>
      </c>
      <c r="B400" t="s">
        <v>532</v>
      </c>
      <c r="D400" s="1">
        <v>3411</v>
      </c>
      <c r="E400" s="1">
        <v>2007</v>
      </c>
      <c r="F400" t="s">
        <v>506</v>
      </c>
    </row>
    <row r="401" spans="1:7" x14ac:dyDescent="0.35">
      <c r="A401" t="s">
        <v>19</v>
      </c>
      <c r="B401" t="s">
        <v>18</v>
      </c>
      <c r="D401" s="1">
        <v>9999</v>
      </c>
      <c r="E401" s="1" t="s">
        <v>1309</v>
      </c>
      <c r="F401" t="s">
        <v>942</v>
      </c>
      <c r="G401" t="s">
        <v>506</v>
      </c>
    </row>
    <row r="402" spans="1:7" x14ac:dyDescent="0.35">
      <c r="A402" t="s">
        <v>133</v>
      </c>
      <c r="B402" t="s">
        <v>132</v>
      </c>
      <c r="D402" s="1">
        <v>3811</v>
      </c>
      <c r="E402" s="1" t="s">
        <v>1309</v>
      </c>
      <c r="F402" t="s">
        <v>1545</v>
      </c>
      <c r="G402" t="s">
        <v>506</v>
      </c>
    </row>
    <row r="403" spans="1:7" x14ac:dyDescent="0.35">
      <c r="A403" t="s">
        <v>223</v>
      </c>
      <c r="B403" t="s">
        <v>222</v>
      </c>
      <c r="D403" s="1">
        <v>4631</v>
      </c>
      <c r="E403" s="1" t="s">
        <v>1309</v>
      </c>
      <c r="F403" t="s">
        <v>1555</v>
      </c>
      <c r="G403" t="s">
        <v>506</v>
      </c>
    </row>
    <row r="404" spans="1:7" x14ac:dyDescent="0.35">
      <c r="A404" t="s">
        <v>664</v>
      </c>
      <c r="B404" t="s">
        <v>132</v>
      </c>
      <c r="D404" s="1">
        <v>3811</v>
      </c>
      <c r="E404" s="1" t="s">
        <v>1309</v>
      </c>
      <c r="F404" t="s">
        <v>1545</v>
      </c>
    </row>
    <row r="405" spans="1:7" x14ac:dyDescent="0.35">
      <c r="A405" t="s">
        <v>687</v>
      </c>
      <c r="B405" t="s">
        <v>686</v>
      </c>
      <c r="D405" s="1">
        <v>4631</v>
      </c>
      <c r="E405" s="1">
        <v>2011</v>
      </c>
      <c r="F405" t="s">
        <v>1555</v>
      </c>
    </row>
    <row r="406" spans="1:7" x14ac:dyDescent="0.35">
      <c r="A406" t="s">
        <v>404</v>
      </c>
      <c r="B406" t="s">
        <v>403</v>
      </c>
      <c r="D406" s="1">
        <v>1860</v>
      </c>
      <c r="E406" s="1" t="s">
        <v>1309</v>
      </c>
      <c r="F406" t="s">
        <v>506</v>
      </c>
      <c r="G406" t="s">
        <v>506</v>
      </c>
    </row>
    <row r="407" spans="1:7" x14ac:dyDescent="0.35">
      <c r="A407" t="s">
        <v>557</v>
      </c>
      <c r="B407" t="s">
        <v>556</v>
      </c>
      <c r="D407" s="1">
        <v>3813</v>
      </c>
      <c r="E407" s="1">
        <v>2007</v>
      </c>
      <c r="F407" t="s">
        <v>506</v>
      </c>
    </row>
    <row r="408" spans="1:7" x14ac:dyDescent="0.35">
      <c r="A408" t="s">
        <v>773</v>
      </c>
      <c r="B408" t="s">
        <v>774</v>
      </c>
      <c r="D408" s="1">
        <v>9999</v>
      </c>
      <c r="E408" s="1">
        <v>2011</v>
      </c>
      <c r="F408" t="s">
        <v>953</v>
      </c>
    </row>
    <row r="409" spans="1:7" x14ac:dyDescent="0.35">
      <c r="A409" t="s">
        <v>296</v>
      </c>
      <c r="B409" t="s">
        <v>295</v>
      </c>
      <c r="D409" s="1">
        <v>5025</v>
      </c>
      <c r="E409" s="1" t="s">
        <v>1309</v>
      </c>
      <c r="F409" t="s">
        <v>506</v>
      </c>
      <c r="G409" t="s">
        <v>506</v>
      </c>
    </row>
    <row r="410" spans="1:7" x14ac:dyDescent="0.35">
      <c r="A410" t="s">
        <v>451</v>
      </c>
      <c r="B410" t="s">
        <v>450</v>
      </c>
      <c r="D410" s="1">
        <v>5421</v>
      </c>
      <c r="E410" s="1" t="s">
        <v>1309</v>
      </c>
      <c r="F410" t="s">
        <v>1587</v>
      </c>
      <c r="G410" t="s">
        <v>506</v>
      </c>
    </row>
    <row r="411" spans="1:7" x14ac:dyDescent="0.35">
      <c r="A411" t="s">
        <v>286</v>
      </c>
      <c r="B411" t="s">
        <v>285</v>
      </c>
      <c r="D411" s="1">
        <v>5020</v>
      </c>
      <c r="E411" s="1" t="s">
        <v>1309</v>
      </c>
      <c r="F411" t="s">
        <v>506</v>
      </c>
      <c r="G411" t="s">
        <v>506</v>
      </c>
    </row>
    <row r="412" spans="1:7" x14ac:dyDescent="0.35">
      <c r="A412" t="s">
        <v>830</v>
      </c>
      <c r="B412" t="s">
        <v>906</v>
      </c>
      <c r="F412" t="s">
        <v>506</v>
      </c>
      <c r="G412" t="s">
        <v>506</v>
      </c>
    </row>
    <row r="413" spans="1:7" x14ac:dyDescent="0.35">
      <c r="A413" t="s">
        <v>1444</v>
      </c>
      <c r="B413" t="s">
        <v>1445</v>
      </c>
      <c r="D413" s="1">
        <v>3003</v>
      </c>
      <c r="E413" s="1">
        <v>2019</v>
      </c>
    </row>
    <row r="414" spans="1:7" x14ac:dyDescent="0.35">
      <c r="A414" t="s">
        <v>831</v>
      </c>
      <c r="B414" t="s">
        <v>904</v>
      </c>
      <c r="D414" s="1">
        <v>5430</v>
      </c>
      <c r="E414" s="1">
        <v>2015</v>
      </c>
      <c r="F414" t="s">
        <v>506</v>
      </c>
    </row>
    <row r="415" spans="1:7" x14ac:dyDescent="0.35">
      <c r="A415" t="s">
        <v>832</v>
      </c>
      <c r="B415" t="s">
        <v>905</v>
      </c>
      <c r="D415" s="1">
        <v>1840</v>
      </c>
      <c r="E415" s="1">
        <v>2015</v>
      </c>
      <c r="F415" t="s">
        <v>506</v>
      </c>
    </row>
    <row r="416" spans="1:7" x14ac:dyDescent="0.35">
      <c r="A416" t="s">
        <v>231</v>
      </c>
      <c r="B416" t="s">
        <v>230</v>
      </c>
      <c r="D416" s="1">
        <v>4638</v>
      </c>
      <c r="E416" s="1" t="s">
        <v>1309</v>
      </c>
      <c r="F416" t="s">
        <v>506</v>
      </c>
      <c r="G416" t="s">
        <v>506</v>
      </c>
    </row>
    <row r="417" spans="1:7" x14ac:dyDescent="0.35">
      <c r="A417" t="s">
        <v>692</v>
      </c>
      <c r="B417" t="s">
        <v>691</v>
      </c>
      <c r="D417" s="1">
        <v>4650</v>
      </c>
      <c r="E417" s="1">
        <v>2011</v>
      </c>
      <c r="F417" t="s">
        <v>506</v>
      </c>
    </row>
    <row r="418" spans="1:7" x14ac:dyDescent="0.35">
      <c r="A418" t="s">
        <v>64</v>
      </c>
      <c r="B418" t="s">
        <v>63</v>
      </c>
      <c r="D418" s="1">
        <v>301</v>
      </c>
      <c r="E418" s="1" t="s">
        <v>1309</v>
      </c>
      <c r="F418" t="s">
        <v>506</v>
      </c>
      <c r="G418" t="s">
        <v>506</v>
      </c>
    </row>
    <row r="419" spans="1:7" x14ac:dyDescent="0.35">
      <c r="A419" t="s">
        <v>833</v>
      </c>
      <c r="B419" t="s">
        <v>906</v>
      </c>
      <c r="D419" s="1">
        <v>9999</v>
      </c>
      <c r="F419" t="s">
        <v>1304</v>
      </c>
    </row>
    <row r="420" spans="1:7" x14ac:dyDescent="0.35">
      <c r="A420" t="s">
        <v>531</v>
      </c>
      <c r="B420" t="s">
        <v>530</v>
      </c>
      <c r="D420" s="1">
        <v>9999</v>
      </c>
      <c r="E420" s="1">
        <v>2007</v>
      </c>
      <c r="F420" t="s">
        <v>953</v>
      </c>
    </row>
    <row r="421" spans="1:7" x14ac:dyDescent="0.35">
      <c r="A421" t="s">
        <v>834</v>
      </c>
      <c r="B421" t="s">
        <v>230</v>
      </c>
      <c r="D421" s="1">
        <v>4602</v>
      </c>
      <c r="E421" s="1" t="s">
        <v>1309</v>
      </c>
      <c r="F421" t="s">
        <v>1558</v>
      </c>
    </row>
    <row r="422" spans="1:7" x14ac:dyDescent="0.35">
      <c r="A422" t="s">
        <v>159</v>
      </c>
      <c r="B422" t="s">
        <v>158</v>
      </c>
      <c r="D422" s="1">
        <v>4226</v>
      </c>
      <c r="E422" s="1" t="s">
        <v>1309</v>
      </c>
      <c r="F422" t="s">
        <v>506</v>
      </c>
      <c r="G422" t="s">
        <v>506</v>
      </c>
    </row>
    <row r="423" spans="1:7" x14ac:dyDescent="0.35">
      <c r="A423" t="s">
        <v>1388</v>
      </c>
      <c r="B423" t="s">
        <v>1389</v>
      </c>
      <c r="D423" s="1">
        <v>92</v>
      </c>
      <c r="F423" t="s">
        <v>1304</v>
      </c>
    </row>
    <row r="424" spans="1:7" x14ac:dyDescent="0.35">
      <c r="A424" t="s">
        <v>362</v>
      </c>
      <c r="B424" t="s">
        <v>158</v>
      </c>
      <c r="D424" s="1">
        <v>1837</v>
      </c>
      <c r="E424" s="1" t="s">
        <v>1309</v>
      </c>
      <c r="F424" t="s">
        <v>506</v>
      </c>
      <c r="G424" t="s">
        <v>506</v>
      </c>
    </row>
    <row r="425" spans="1:7" x14ac:dyDescent="0.35">
      <c r="A425" t="s">
        <v>441</v>
      </c>
      <c r="B425" t="s">
        <v>230</v>
      </c>
      <c r="D425" s="1">
        <v>5419</v>
      </c>
      <c r="E425" s="1" t="s">
        <v>1309</v>
      </c>
      <c r="F425" t="s">
        <v>506</v>
      </c>
      <c r="G425" t="s">
        <v>506</v>
      </c>
    </row>
    <row r="426" spans="1:7" x14ac:dyDescent="0.35">
      <c r="A426" t="s">
        <v>170</v>
      </c>
      <c r="B426" t="s">
        <v>169</v>
      </c>
      <c r="D426" s="1">
        <v>1103</v>
      </c>
      <c r="E426" s="1" t="s">
        <v>1309</v>
      </c>
      <c r="F426" t="s">
        <v>1551</v>
      </c>
      <c r="G426" t="s">
        <v>506</v>
      </c>
    </row>
    <row r="427" spans="1:7" x14ac:dyDescent="0.35">
      <c r="A427" t="s">
        <v>343</v>
      </c>
      <c r="B427" t="s">
        <v>342</v>
      </c>
      <c r="D427" s="1">
        <v>1816</v>
      </c>
      <c r="E427" s="1" t="s">
        <v>1309</v>
      </c>
      <c r="F427" t="s">
        <v>506</v>
      </c>
      <c r="G427" t="s">
        <v>506</v>
      </c>
    </row>
    <row r="428" spans="1:7" x14ac:dyDescent="0.35">
      <c r="A428" t="s">
        <v>623</v>
      </c>
      <c r="B428" t="s">
        <v>622</v>
      </c>
      <c r="D428" s="1">
        <v>1820</v>
      </c>
      <c r="E428" s="1">
        <v>2007</v>
      </c>
      <c r="F428" t="s">
        <v>506</v>
      </c>
    </row>
    <row r="429" spans="1:7" x14ac:dyDescent="0.35">
      <c r="A429" t="s">
        <v>492</v>
      </c>
      <c r="B429" t="s">
        <v>491</v>
      </c>
      <c r="D429" s="1">
        <v>5441</v>
      </c>
      <c r="E429" s="1" t="s">
        <v>1309</v>
      </c>
      <c r="F429" t="s">
        <v>506</v>
      </c>
      <c r="G429" t="s">
        <v>506</v>
      </c>
    </row>
    <row r="430" spans="1:7" x14ac:dyDescent="0.35">
      <c r="A430" t="s">
        <v>493</v>
      </c>
      <c r="B430" t="s">
        <v>903</v>
      </c>
      <c r="D430" s="1">
        <v>5441</v>
      </c>
      <c r="F430" t="s">
        <v>506</v>
      </c>
    </row>
    <row r="431" spans="1:7" x14ac:dyDescent="0.35">
      <c r="A431" t="s">
        <v>710</v>
      </c>
      <c r="B431" t="s">
        <v>709</v>
      </c>
      <c r="D431" s="1">
        <v>5059</v>
      </c>
      <c r="E431" s="1">
        <v>2011</v>
      </c>
      <c r="F431" t="s">
        <v>1578</v>
      </c>
    </row>
    <row r="432" spans="1:7" x14ac:dyDescent="0.35">
      <c r="A432" t="s">
        <v>338</v>
      </c>
      <c r="B432" t="s">
        <v>337</v>
      </c>
      <c r="D432" s="1">
        <v>1812</v>
      </c>
      <c r="E432" s="1" t="s">
        <v>1309</v>
      </c>
      <c r="F432" t="s">
        <v>506</v>
      </c>
      <c r="G432" t="s">
        <v>506</v>
      </c>
    </row>
    <row r="433" spans="1:7" x14ac:dyDescent="0.35">
      <c r="A433" t="s">
        <v>1372</v>
      </c>
      <c r="B433" t="s">
        <v>1373</v>
      </c>
      <c r="D433" s="1">
        <v>5059</v>
      </c>
      <c r="E433" s="1">
        <v>2019</v>
      </c>
    </row>
    <row r="434" spans="1:7" x14ac:dyDescent="0.35">
      <c r="A434" t="s">
        <v>320</v>
      </c>
      <c r="B434" t="s">
        <v>319</v>
      </c>
      <c r="D434" s="1">
        <v>5043</v>
      </c>
      <c r="E434" s="1" t="s">
        <v>1309</v>
      </c>
      <c r="F434" t="s">
        <v>506</v>
      </c>
      <c r="G434" t="s">
        <v>506</v>
      </c>
    </row>
    <row r="435" spans="1:7" x14ac:dyDescent="0.35">
      <c r="A435" t="s">
        <v>376</v>
      </c>
      <c r="B435" t="s">
        <v>375</v>
      </c>
      <c r="D435" s="1">
        <v>1875</v>
      </c>
      <c r="E435" s="1" t="s">
        <v>1309</v>
      </c>
      <c r="F435" t="s">
        <v>506</v>
      </c>
      <c r="G435" t="s">
        <v>506</v>
      </c>
    </row>
    <row r="436" spans="1:7" x14ac:dyDescent="0.35">
      <c r="A436" t="s">
        <v>1390</v>
      </c>
      <c r="B436" t="s">
        <v>1391</v>
      </c>
    </row>
    <row r="437" spans="1:7" x14ac:dyDescent="0.35">
      <c r="A437" t="s">
        <v>1465</v>
      </c>
      <c r="B437" t="s">
        <v>1466</v>
      </c>
      <c r="D437" s="1">
        <v>1832</v>
      </c>
      <c r="E437" s="1">
        <v>2019</v>
      </c>
    </row>
    <row r="438" spans="1:7" x14ac:dyDescent="0.35">
      <c r="A438" t="s">
        <v>1510</v>
      </c>
      <c r="B438" t="s">
        <v>1608</v>
      </c>
      <c r="D438" s="1">
        <v>5032</v>
      </c>
      <c r="E438" s="1">
        <v>2019</v>
      </c>
    </row>
    <row r="439" spans="1:7" x14ac:dyDescent="0.35">
      <c r="A439" t="s">
        <v>577</v>
      </c>
      <c r="B439" t="s">
        <v>576</v>
      </c>
      <c r="D439" s="1">
        <v>4619</v>
      </c>
      <c r="E439" s="1">
        <v>2007</v>
      </c>
      <c r="F439" t="s">
        <v>506</v>
      </c>
    </row>
    <row r="440" spans="1:7" x14ac:dyDescent="0.35">
      <c r="A440" t="s">
        <v>1527</v>
      </c>
      <c r="B440" t="s">
        <v>1528</v>
      </c>
      <c r="D440" s="1">
        <v>1856</v>
      </c>
      <c r="E440" s="1">
        <v>2019</v>
      </c>
    </row>
    <row r="441" spans="1:7" x14ac:dyDescent="0.35">
      <c r="A441" t="s">
        <v>690</v>
      </c>
      <c r="B441" t="s">
        <v>160</v>
      </c>
      <c r="D441" s="1">
        <v>4649</v>
      </c>
      <c r="E441" s="1">
        <v>2011</v>
      </c>
      <c r="F441" t="s">
        <v>1566</v>
      </c>
    </row>
    <row r="442" spans="1:7" x14ac:dyDescent="0.35">
      <c r="A442" t="s">
        <v>1439</v>
      </c>
      <c r="B442" t="s">
        <v>1440</v>
      </c>
      <c r="D442" s="1">
        <v>301</v>
      </c>
      <c r="E442" s="1">
        <v>2019</v>
      </c>
    </row>
    <row r="443" spans="1:7" x14ac:dyDescent="0.35">
      <c r="A443" t="s">
        <v>1629</v>
      </c>
      <c r="B443" t="s">
        <v>1630</v>
      </c>
      <c r="D443" s="1">
        <v>5421</v>
      </c>
      <c r="E443" s="1">
        <v>2019</v>
      </c>
    </row>
    <row r="444" spans="1:7" x14ac:dyDescent="0.35">
      <c r="A444" t="s">
        <v>1627</v>
      </c>
      <c r="B444" t="s">
        <v>1528</v>
      </c>
      <c r="D444" s="1">
        <v>5439</v>
      </c>
      <c r="E444" s="1">
        <v>2019</v>
      </c>
    </row>
    <row r="445" spans="1:7" x14ac:dyDescent="0.35">
      <c r="A445" t="s">
        <v>396</v>
      </c>
      <c r="B445" t="s">
        <v>395</v>
      </c>
      <c r="D445" s="1">
        <v>1856</v>
      </c>
      <c r="E445" s="1" t="s">
        <v>1309</v>
      </c>
      <c r="F445" t="s">
        <v>506</v>
      </c>
      <c r="G445" t="s">
        <v>506</v>
      </c>
    </row>
    <row r="446" spans="1:7" x14ac:dyDescent="0.35">
      <c r="A446" t="s">
        <v>707</v>
      </c>
      <c r="B446" t="s">
        <v>706</v>
      </c>
      <c r="D446" s="1">
        <v>5020</v>
      </c>
      <c r="E446" s="1">
        <v>2011</v>
      </c>
      <c r="F446" t="s">
        <v>506</v>
      </c>
    </row>
    <row r="447" spans="1:7" x14ac:dyDescent="0.35">
      <c r="A447" t="s">
        <v>469</v>
      </c>
      <c r="B447" t="s">
        <v>468</v>
      </c>
      <c r="D447" s="1">
        <v>5425</v>
      </c>
      <c r="E447" s="1" t="s">
        <v>1309</v>
      </c>
      <c r="F447" t="s">
        <v>506</v>
      </c>
      <c r="G447" t="s">
        <v>506</v>
      </c>
    </row>
    <row r="448" spans="1:7" x14ac:dyDescent="0.35">
      <c r="A448" t="s">
        <v>1525</v>
      </c>
      <c r="B448" t="s">
        <v>1526</v>
      </c>
      <c r="D448" s="1">
        <v>3813</v>
      </c>
      <c r="E448" s="1">
        <v>2019</v>
      </c>
    </row>
    <row r="449" spans="1:7" x14ac:dyDescent="0.35">
      <c r="A449" t="s">
        <v>650</v>
      </c>
      <c r="B449" t="s">
        <v>649</v>
      </c>
      <c r="D449" s="1">
        <v>3438</v>
      </c>
      <c r="E449" s="1">
        <v>2011</v>
      </c>
      <c r="F449" t="s">
        <v>506</v>
      </c>
    </row>
    <row r="450" spans="1:7" x14ac:dyDescent="0.35">
      <c r="A450" t="s">
        <v>1376</v>
      </c>
      <c r="B450" t="s">
        <v>1377</v>
      </c>
      <c r="D450" s="1">
        <v>9999</v>
      </c>
      <c r="E450" s="1">
        <v>2009</v>
      </c>
      <c r="F450" t="s">
        <v>1304</v>
      </c>
    </row>
    <row r="451" spans="1:7" x14ac:dyDescent="0.35">
      <c r="A451" t="s">
        <v>374</v>
      </c>
      <c r="B451" t="s">
        <v>373</v>
      </c>
      <c r="D451" s="1">
        <v>1804</v>
      </c>
      <c r="E451" s="1" t="s">
        <v>1309</v>
      </c>
      <c r="F451" t="s">
        <v>1582</v>
      </c>
      <c r="G451" t="s">
        <v>506</v>
      </c>
    </row>
    <row r="452" spans="1:7" x14ac:dyDescent="0.35">
      <c r="A452" t="s">
        <v>630</v>
      </c>
      <c r="B452" t="s">
        <v>530</v>
      </c>
      <c r="D452" s="1">
        <v>9999</v>
      </c>
      <c r="E452" s="1">
        <v>2007</v>
      </c>
      <c r="F452" t="s">
        <v>953</v>
      </c>
    </row>
    <row r="453" spans="1:7" x14ac:dyDescent="0.35">
      <c r="A453" t="s">
        <v>768</v>
      </c>
      <c r="B453" t="s">
        <v>767</v>
      </c>
      <c r="D453" s="1">
        <v>5441</v>
      </c>
      <c r="E453" s="1">
        <v>2011</v>
      </c>
      <c r="F453" t="s">
        <v>506</v>
      </c>
    </row>
    <row r="454" spans="1:7" x14ac:dyDescent="0.35">
      <c r="A454" t="s">
        <v>426</v>
      </c>
      <c r="B454" t="s">
        <v>425</v>
      </c>
      <c r="D454" s="1">
        <v>5402</v>
      </c>
      <c r="E454" s="1" t="s">
        <v>1309</v>
      </c>
      <c r="F454" t="s">
        <v>1585</v>
      </c>
      <c r="G454" t="s">
        <v>506</v>
      </c>
    </row>
    <row r="455" spans="1:7" x14ac:dyDescent="0.35">
      <c r="A455" t="s">
        <v>835</v>
      </c>
      <c r="B455" t="s">
        <v>907</v>
      </c>
      <c r="D455" s="1">
        <v>1119</v>
      </c>
      <c r="E455" s="1">
        <v>2015</v>
      </c>
      <c r="F455" t="s">
        <v>506</v>
      </c>
    </row>
    <row r="456" spans="1:7" x14ac:dyDescent="0.35">
      <c r="A456" t="s">
        <v>1379</v>
      </c>
      <c r="B456" t="s">
        <v>1378</v>
      </c>
      <c r="D456" s="1">
        <v>9999</v>
      </c>
      <c r="F456" t="s">
        <v>1304</v>
      </c>
    </row>
    <row r="457" spans="1:7" x14ac:dyDescent="0.35">
      <c r="A457" t="s">
        <v>836</v>
      </c>
      <c r="B457" t="s">
        <v>908</v>
      </c>
      <c r="D457" s="1">
        <v>4228</v>
      </c>
      <c r="E457" s="1">
        <v>2015</v>
      </c>
      <c r="F457" t="s">
        <v>506</v>
      </c>
    </row>
    <row r="458" spans="1:7" x14ac:dyDescent="0.35">
      <c r="A458" t="s">
        <v>488</v>
      </c>
      <c r="B458" t="s">
        <v>487</v>
      </c>
      <c r="D458" s="1">
        <v>5437</v>
      </c>
      <c r="E458" s="1" t="s">
        <v>1309</v>
      </c>
      <c r="F458" t="s">
        <v>506</v>
      </c>
      <c r="G458" t="s">
        <v>506</v>
      </c>
    </row>
    <row r="459" spans="1:7" x14ac:dyDescent="0.35">
      <c r="A459" t="s">
        <v>44</v>
      </c>
      <c r="B459" t="s">
        <v>43</v>
      </c>
      <c r="D459" s="1">
        <v>3024</v>
      </c>
      <c r="E459" s="1" t="s">
        <v>1309</v>
      </c>
      <c r="F459" t="s">
        <v>506</v>
      </c>
      <c r="G459" t="s">
        <v>506</v>
      </c>
    </row>
    <row r="460" spans="1:7" x14ac:dyDescent="0.35">
      <c r="A460" t="s">
        <v>100</v>
      </c>
      <c r="B460" t="s">
        <v>99</v>
      </c>
      <c r="D460" s="1">
        <v>3447</v>
      </c>
      <c r="E460" s="1" t="s">
        <v>1309</v>
      </c>
      <c r="F460" t="s">
        <v>506</v>
      </c>
      <c r="G460" t="s">
        <v>506</v>
      </c>
    </row>
    <row r="461" spans="1:7" x14ac:dyDescent="0.35">
      <c r="A461" t="s">
        <v>168</v>
      </c>
      <c r="B461" t="s">
        <v>230</v>
      </c>
      <c r="D461" s="1">
        <v>1108</v>
      </c>
      <c r="E461" s="1" t="s">
        <v>1309</v>
      </c>
      <c r="F461" t="s">
        <v>1549</v>
      </c>
      <c r="G461" t="s">
        <v>506</v>
      </c>
    </row>
    <row r="462" spans="1:7" x14ac:dyDescent="0.35">
      <c r="A462" t="s">
        <v>229</v>
      </c>
      <c r="B462" t="s">
        <v>230</v>
      </c>
      <c r="D462" s="1">
        <v>4637</v>
      </c>
      <c r="E462" s="1" t="s">
        <v>1309</v>
      </c>
      <c r="F462" t="s">
        <v>506</v>
      </c>
      <c r="G462" t="s">
        <v>506</v>
      </c>
    </row>
    <row r="463" spans="1:7" x14ac:dyDescent="0.35">
      <c r="A463" t="s">
        <v>1479</v>
      </c>
      <c r="B463" t="s">
        <v>1480</v>
      </c>
      <c r="D463" s="1">
        <v>4220</v>
      </c>
      <c r="E463" s="1">
        <v>2019</v>
      </c>
    </row>
    <row r="464" spans="1:7" x14ac:dyDescent="0.35">
      <c r="A464" t="s">
        <v>216</v>
      </c>
      <c r="B464" t="s">
        <v>215</v>
      </c>
      <c r="D464" s="1">
        <v>4629</v>
      </c>
      <c r="E464" s="1" t="s">
        <v>1309</v>
      </c>
      <c r="F464" t="s">
        <v>506</v>
      </c>
      <c r="G464" t="s">
        <v>506</v>
      </c>
    </row>
    <row r="465" spans="1:7" x14ac:dyDescent="0.35">
      <c r="A465" t="s">
        <v>370</v>
      </c>
      <c r="B465" t="s">
        <v>369</v>
      </c>
      <c r="D465" s="1">
        <v>1840</v>
      </c>
      <c r="E465" s="1" t="s">
        <v>1309</v>
      </c>
      <c r="F465" t="s">
        <v>506</v>
      </c>
      <c r="G465" t="s">
        <v>506</v>
      </c>
    </row>
    <row r="466" spans="1:7" x14ac:dyDescent="0.35">
      <c r="A466" t="s">
        <v>235</v>
      </c>
      <c r="B466" t="s">
        <v>234</v>
      </c>
      <c r="D466" s="1">
        <v>4647</v>
      </c>
      <c r="E466" s="1" t="s">
        <v>1309</v>
      </c>
      <c r="F466" t="s">
        <v>1561</v>
      </c>
      <c r="G466" t="s">
        <v>506</v>
      </c>
    </row>
    <row r="467" spans="1:7" x14ac:dyDescent="0.35">
      <c r="A467" t="s">
        <v>837</v>
      </c>
      <c r="B467" t="s">
        <v>909</v>
      </c>
      <c r="D467" s="1">
        <v>1856</v>
      </c>
      <c r="E467" s="1">
        <v>2015</v>
      </c>
      <c r="F467" t="s">
        <v>506</v>
      </c>
    </row>
    <row r="468" spans="1:7" x14ac:dyDescent="0.35">
      <c r="A468" t="s">
        <v>838</v>
      </c>
      <c r="B468" t="s">
        <v>910</v>
      </c>
      <c r="D468" s="1">
        <v>3415</v>
      </c>
      <c r="E468" s="1">
        <v>2015</v>
      </c>
      <c r="F468" t="s">
        <v>506</v>
      </c>
    </row>
    <row r="469" spans="1:7" x14ac:dyDescent="0.35">
      <c r="A469" t="s">
        <v>1488</v>
      </c>
      <c r="B469" t="s">
        <v>1489</v>
      </c>
      <c r="D469" s="1">
        <v>1111</v>
      </c>
      <c r="E469" s="1">
        <v>2019</v>
      </c>
    </row>
    <row r="470" spans="1:7" x14ac:dyDescent="0.35">
      <c r="A470" t="s">
        <v>422</v>
      </c>
      <c r="B470" t="s">
        <v>421</v>
      </c>
      <c r="D470" s="1">
        <v>5401</v>
      </c>
      <c r="E470" s="1" t="s">
        <v>1309</v>
      </c>
      <c r="F470" t="s">
        <v>506</v>
      </c>
      <c r="G470" t="s">
        <v>506</v>
      </c>
    </row>
    <row r="471" spans="1:7" x14ac:dyDescent="0.35">
      <c r="A471" t="s">
        <v>139</v>
      </c>
      <c r="B471" t="s">
        <v>138</v>
      </c>
      <c r="D471" s="1">
        <v>3808</v>
      </c>
      <c r="E471" s="1" t="s">
        <v>1309</v>
      </c>
      <c r="F471" t="s">
        <v>506</v>
      </c>
      <c r="G471" t="s">
        <v>506</v>
      </c>
    </row>
    <row r="472" spans="1:7" x14ac:dyDescent="0.35">
      <c r="A472" t="s">
        <v>1596</v>
      </c>
      <c r="B472" t="s">
        <v>1597</v>
      </c>
      <c r="D472" s="1">
        <v>11</v>
      </c>
      <c r="E472" s="1">
        <v>2019</v>
      </c>
    </row>
    <row r="473" spans="1:7" x14ac:dyDescent="0.35">
      <c r="A473" t="s">
        <v>656</v>
      </c>
      <c r="B473" t="s">
        <v>655</v>
      </c>
      <c r="D473" s="1">
        <v>3007</v>
      </c>
      <c r="E473" s="1">
        <v>2011</v>
      </c>
      <c r="F473" t="s">
        <v>506</v>
      </c>
    </row>
    <row r="474" spans="1:7" x14ac:dyDescent="0.35">
      <c r="A474" t="s">
        <v>218</v>
      </c>
      <c r="B474" t="s">
        <v>217</v>
      </c>
      <c r="D474" s="1">
        <v>4629</v>
      </c>
      <c r="E474" s="1" t="s">
        <v>1309</v>
      </c>
      <c r="F474" t="s">
        <v>506</v>
      </c>
      <c r="G474" t="s">
        <v>506</v>
      </c>
    </row>
    <row r="475" spans="1:7" x14ac:dyDescent="0.35">
      <c r="A475" t="s">
        <v>204</v>
      </c>
      <c r="B475" t="s">
        <v>203</v>
      </c>
      <c r="D475" s="1">
        <v>4626</v>
      </c>
      <c r="E475" s="1" t="s">
        <v>1309</v>
      </c>
      <c r="F475" t="s">
        <v>1556</v>
      </c>
      <c r="G475" t="s">
        <v>506</v>
      </c>
    </row>
    <row r="476" spans="1:7" x14ac:dyDescent="0.35">
      <c r="A476" t="s">
        <v>21</v>
      </c>
      <c r="B476" t="s">
        <v>20</v>
      </c>
      <c r="D476" s="1">
        <v>9999</v>
      </c>
      <c r="E476" s="1" t="s">
        <v>1309</v>
      </c>
      <c r="F476" t="s">
        <v>953</v>
      </c>
    </row>
    <row r="477" spans="1:7" x14ac:dyDescent="0.35">
      <c r="A477" t="s">
        <v>347</v>
      </c>
      <c r="B477" t="s">
        <v>346</v>
      </c>
      <c r="D477" s="1">
        <v>1825</v>
      </c>
      <c r="E477" s="1" t="s">
        <v>1309</v>
      </c>
      <c r="F477" t="s">
        <v>506</v>
      </c>
      <c r="G477" t="s">
        <v>506</v>
      </c>
    </row>
    <row r="478" spans="1:7" x14ac:dyDescent="0.35">
      <c r="A478" t="s">
        <v>619</v>
      </c>
      <c r="B478" t="s">
        <v>618</v>
      </c>
      <c r="D478" s="1">
        <v>1812</v>
      </c>
      <c r="E478" s="1">
        <v>2007</v>
      </c>
      <c r="F478" t="s">
        <v>506</v>
      </c>
    </row>
    <row r="479" spans="1:7" x14ac:dyDescent="0.35">
      <c r="A479" t="s">
        <v>545</v>
      </c>
      <c r="B479" t="s">
        <v>544</v>
      </c>
      <c r="D479" s="1">
        <v>3039</v>
      </c>
      <c r="E479" s="1">
        <v>2007</v>
      </c>
      <c r="F479" t="s">
        <v>506</v>
      </c>
    </row>
    <row r="480" spans="1:7" x14ac:dyDescent="0.35">
      <c r="A480" t="s">
        <v>617</v>
      </c>
      <c r="B480" t="s">
        <v>616</v>
      </c>
      <c r="D480" s="1">
        <v>1811</v>
      </c>
      <c r="E480" s="1">
        <v>2007</v>
      </c>
      <c r="F480" t="s">
        <v>506</v>
      </c>
    </row>
    <row r="481" spans="1:7" x14ac:dyDescent="0.35">
      <c r="A481" t="s">
        <v>81</v>
      </c>
      <c r="B481" t="s">
        <v>80</v>
      </c>
      <c r="D481" s="1">
        <v>3425</v>
      </c>
      <c r="E481" s="1" t="s">
        <v>1309</v>
      </c>
      <c r="F481" t="s">
        <v>506</v>
      </c>
      <c r="G481" t="s">
        <v>506</v>
      </c>
    </row>
    <row r="482" spans="1:7" x14ac:dyDescent="0.35">
      <c r="A482" t="s">
        <v>306</v>
      </c>
      <c r="B482" t="s">
        <v>305</v>
      </c>
      <c r="D482" s="1">
        <v>5032</v>
      </c>
      <c r="E482" s="1" t="s">
        <v>1309</v>
      </c>
      <c r="F482" t="s">
        <v>506</v>
      </c>
      <c r="G482" t="s">
        <v>506</v>
      </c>
    </row>
    <row r="483" spans="1:7" x14ac:dyDescent="0.35">
      <c r="A483" t="s">
        <v>839</v>
      </c>
      <c r="B483" t="s">
        <v>911</v>
      </c>
      <c r="D483" s="1">
        <v>1827</v>
      </c>
      <c r="E483" s="1">
        <v>2015</v>
      </c>
      <c r="F483" t="s">
        <v>506</v>
      </c>
    </row>
    <row r="484" spans="1:7" x14ac:dyDescent="0.35">
      <c r="A484" t="s">
        <v>721</v>
      </c>
      <c r="B484" t="s">
        <v>616</v>
      </c>
      <c r="D484" s="1">
        <v>1811</v>
      </c>
      <c r="E484" s="1">
        <v>2007</v>
      </c>
      <c r="F484" t="s">
        <v>506</v>
      </c>
    </row>
    <row r="485" spans="1:7" x14ac:dyDescent="0.35">
      <c r="A485" t="s">
        <v>1524</v>
      </c>
      <c r="B485" t="s">
        <v>1593</v>
      </c>
      <c r="D485" s="1">
        <v>3425</v>
      </c>
      <c r="E485" s="1">
        <v>2019</v>
      </c>
    </row>
    <row r="486" spans="1:7" x14ac:dyDescent="0.35">
      <c r="A486" t="s">
        <v>644</v>
      </c>
      <c r="B486" t="s">
        <v>80</v>
      </c>
      <c r="D486" s="1">
        <v>3425</v>
      </c>
      <c r="E486" s="1" t="s">
        <v>1309</v>
      </c>
      <c r="F486" t="s">
        <v>506</v>
      </c>
    </row>
    <row r="487" spans="1:7" x14ac:dyDescent="0.35">
      <c r="A487" t="s">
        <v>716</v>
      </c>
      <c r="B487" t="s">
        <v>715</v>
      </c>
      <c r="D487" s="1">
        <v>5032</v>
      </c>
      <c r="E487" s="1">
        <v>2011</v>
      </c>
      <c r="F487" t="s">
        <v>506</v>
      </c>
    </row>
    <row r="488" spans="1:7" x14ac:dyDescent="0.35">
      <c r="A488" t="s">
        <v>154</v>
      </c>
      <c r="B488" t="s">
        <v>153</v>
      </c>
      <c r="D488" s="1">
        <v>4224</v>
      </c>
      <c r="E488" s="1" t="s">
        <v>1309</v>
      </c>
      <c r="F488" t="s">
        <v>506</v>
      </c>
      <c r="G488" t="s">
        <v>506</v>
      </c>
    </row>
    <row r="489" spans="1:7" x14ac:dyDescent="0.35">
      <c r="A489" t="s">
        <v>233</v>
      </c>
      <c r="B489" t="s">
        <v>232</v>
      </c>
      <c r="D489" s="1">
        <v>4642</v>
      </c>
      <c r="E489" s="1" t="s">
        <v>1309</v>
      </c>
      <c r="F489" t="s">
        <v>506</v>
      </c>
      <c r="G489" t="s">
        <v>506</v>
      </c>
    </row>
    <row r="490" spans="1:7" x14ac:dyDescent="0.35">
      <c r="A490" t="s">
        <v>359</v>
      </c>
      <c r="B490" t="s">
        <v>358</v>
      </c>
      <c r="D490" s="1">
        <v>1835</v>
      </c>
      <c r="E490" s="1" t="s">
        <v>1309</v>
      </c>
      <c r="F490" t="s">
        <v>506</v>
      </c>
      <c r="G490" t="s">
        <v>506</v>
      </c>
    </row>
    <row r="491" spans="1:7" x14ac:dyDescent="0.35">
      <c r="A491" t="s">
        <v>1523</v>
      </c>
      <c r="B491" t="s">
        <v>1620</v>
      </c>
      <c r="D491" s="1">
        <v>1856</v>
      </c>
      <c r="E491" s="1">
        <v>2019</v>
      </c>
    </row>
    <row r="492" spans="1:7" x14ac:dyDescent="0.35">
      <c r="A492" t="s">
        <v>1347</v>
      </c>
      <c r="B492" t="s">
        <v>1348</v>
      </c>
    </row>
    <row r="493" spans="1:7" x14ac:dyDescent="0.35">
      <c r="A493" t="s">
        <v>455</v>
      </c>
      <c r="B493" t="s">
        <v>454</v>
      </c>
      <c r="D493" s="1">
        <v>5421</v>
      </c>
      <c r="E493" s="1" t="s">
        <v>1309</v>
      </c>
      <c r="F493" t="s">
        <v>1588</v>
      </c>
      <c r="G493" t="s">
        <v>506</v>
      </c>
    </row>
    <row r="494" spans="1:7" x14ac:dyDescent="0.35">
      <c r="A494" t="s">
        <v>840</v>
      </c>
      <c r="B494" t="s">
        <v>912</v>
      </c>
      <c r="D494" s="1">
        <v>3802</v>
      </c>
      <c r="E494" s="1">
        <v>2015</v>
      </c>
      <c r="F494" t="s">
        <v>1540</v>
      </c>
    </row>
    <row r="495" spans="1:7" x14ac:dyDescent="0.35">
      <c r="A495" t="s">
        <v>277</v>
      </c>
      <c r="B495" t="s">
        <v>1349</v>
      </c>
      <c r="D495" s="1">
        <v>4614</v>
      </c>
      <c r="E495" s="1">
        <v>2015</v>
      </c>
      <c r="F495" t="s">
        <v>1351</v>
      </c>
      <c r="G495" t="s">
        <v>506</v>
      </c>
    </row>
    <row r="496" spans="1:7" x14ac:dyDescent="0.35">
      <c r="A496" t="s">
        <v>1450</v>
      </c>
      <c r="B496" t="s">
        <v>1451</v>
      </c>
      <c r="D496" s="1">
        <v>1573</v>
      </c>
      <c r="E496" s="1">
        <v>2019</v>
      </c>
    </row>
    <row r="497" spans="1:7" x14ac:dyDescent="0.35">
      <c r="A497" t="s">
        <v>1433</v>
      </c>
      <c r="B497" t="s">
        <v>1434</v>
      </c>
      <c r="D497" s="1">
        <v>3011</v>
      </c>
      <c r="E497" s="1">
        <v>2019</v>
      </c>
    </row>
    <row r="498" spans="1:7" x14ac:dyDescent="0.35">
      <c r="A498" t="s">
        <v>727</v>
      </c>
      <c r="B498" t="s">
        <v>726</v>
      </c>
      <c r="D498" s="1">
        <v>1836</v>
      </c>
      <c r="E498" s="1">
        <v>2011</v>
      </c>
      <c r="F498" t="s">
        <v>506</v>
      </c>
    </row>
    <row r="499" spans="1:7" x14ac:dyDescent="0.35">
      <c r="A499" t="s">
        <v>214</v>
      </c>
      <c r="B499" t="s">
        <v>213</v>
      </c>
      <c r="D499" s="1">
        <v>4628</v>
      </c>
      <c r="E499" s="1" t="s">
        <v>1309</v>
      </c>
      <c r="F499" t="s">
        <v>506</v>
      </c>
      <c r="G499" t="s">
        <v>506</v>
      </c>
    </row>
    <row r="500" spans="1:7" x14ac:dyDescent="0.35">
      <c r="A500" t="s">
        <v>517</v>
      </c>
      <c r="B500" t="s">
        <v>516</v>
      </c>
      <c r="D500" s="1">
        <v>15</v>
      </c>
      <c r="E500" s="1" t="s">
        <v>1309</v>
      </c>
    </row>
    <row r="501" spans="1:7" x14ac:dyDescent="0.35">
      <c r="A501" t="s">
        <v>23</v>
      </c>
      <c r="B501" t="s">
        <v>936</v>
      </c>
      <c r="C501" t="s">
        <v>22</v>
      </c>
      <c r="D501" s="1">
        <v>9999</v>
      </c>
      <c r="E501" s="1">
        <v>0</v>
      </c>
      <c r="F501" t="s">
        <v>953</v>
      </c>
    </row>
    <row r="502" spans="1:7" x14ac:dyDescent="0.35">
      <c r="A502" t="s">
        <v>308</v>
      </c>
      <c r="B502" t="s">
        <v>307</v>
      </c>
      <c r="D502" s="1">
        <v>5032</v>
      </c>
      <c r="E502" s="1" t="s">
        <v>1309</v>
      </c>
      <c r="F502" t="s">
        <v>506</v>
      </c>
      <c r="G502" t="s">
        <v>506</v>
      </c>
    </row>
    <row r="503" spans="1:7" x14ac:dyDescent="0.35">
      <c r="A503" t="s">
        <v>841</v>
      </c>
      <c r="B503" t="s">
        <v>913</v>
      </c>
      <c r="D503" s="1">
        <v>3033</v>
      </c>
      <c r="E503" s="1">
        <v>2015</v>
      </c>
      <c r="F503" t="s">
        <v>506</v>
      </c>
    </row>
    <row r="504" spans="1:7" x14ac:dyDescent="0.35">
      <c r="A504" t="s">
        <v>1484</v>
      </c>
      <c r="B504" t="s">
        <v>1485</v>
      </c>
      <c r="D504" s="1">
        <v>4216</v>
      </c>
      <c r="E504" s="1">
        <v>2019</v>
      </c>
    </row>
    <row r="505" spans="1:7" x14ac:dyDescent="0.35">
      <c r="A505" t="s">
        <v>842</v>
      </c>
      <c r="B505" t="s">
        <v>914</v>
      </c>
      <c r="D505" s="1">
        <v>5027</v>
      </c>
      <c r="E505" s="1">
        <v>2015</v>
      </c>
      <c r="F505" t="s">
        <v>506</v>
      </c>
    </row>
    <row r="506" spans="1:7" x14ac:dyDescent="0.35">
      <c r="A506" t="s">
        <v>843</v>
      </c>
      <c r="B506" t="s">
        <v>915</v>
      </c>
      <c r="D506" s="1">
        <v>4617</v>
      </c>
      <c r="E506" s="1">
        <v>2015</v>
      </c>
      <c r="F506" t="s">
        <v>506</v>
      </c>
    </row>
    <row r="507" spans="1:7" x14ac:dyDescent="0.35">
      <c r="A507" t="s">
        <v>1623</v>
      </c>
      <c r="B507" t="s">
        <v>1624</v>
      </c>
      <c r="D507" s="1">
        <v>3034</v>
      </c>
      <c r="E507" s="1">
        <v>2019</v>
      </c>
    </row>
    <row r="508" spans="1:7" x14ac:dyDescent="0.35">
      <c r="A508" t="s">
        <v>1360</v>
      </c>
      <c r="B508" t="s">
        <v>1361</v>
      </c>
      <c r="D508" s="1">
        <v>3446</v>
      </c>
      <c r="E508" s="1">
        <v>2019</v>
      </c>
    </row>
    <row r="509" spans="1:7" x14ac:dyDescent="0.35">
      <c r="A509" t="s">
        <v>772</v>
      </c>
      <c r="B509" t="s">
        <v>771</v>
      </c>
      <c r="D509" s="1">
        <v>5444</v>
      </c>
      <c r="E509" s="1">
        <v>2011</v>
      </c>
      <c r="F509" t="s">
        <v>506</v>
      </c>
    </row>
    <row r="510" spans="1:7" x14ac:dyDescent="0.35">
      <c r="A510" t="s">
        <v>180</v>
      </c>
      <c r="B510" t="s">
        <v>179</v>
      </c>
      <c r="D510" s="1">
        <v>1160</v>
      </c>
      <c r="E510" s="1" t="s">
        <v>1309</v>
      </c>
      <c r="F510" t="s">
        <v>506</v>
      </c>
      <c r="G510" t="s">
        <v>506</v>
      </c>
    </row>
    <row r="511" spans="1:7" x14ac:dyDescent="0.35">
      <c r="A511" t="s">
        <v>670</v>
      </c>
      <c r="B511" t="s">
        <v>669</v>
      </c>
      <c r="D511" s="1">
        <v>4204</v>
      </c>
      <c r="E511" s="1">
        <v>2011</v>
      </c>
      <c r="F511" t="s">
        <v>1548</v>
      </c>
    </row>
    <row r="512" spans="1:7" x14ac:dyDescent="0.35">
      <c r="A512" t="s">
        <v>495</v>
      </c>
      <c r="B512" t="s">
        <v>494</v>
      </c>
      <c r="D512" s="1">
        <v>5441</v>
      </c>
      <c r="E512" s="1" t="s">
        <v>1309</v>
      </c>
      <c r="F512" t="s">
        <v>506</v>
      </c>
      <c r="G512" t="s">
        <v>506</v>
      </c>
    </row>
    <row r="513" spans="1:7" x14ac:dyDescent="0.35">
      <c r="A513" t="s">
        <v>167</v>
      </c>
      <c r="B513" t="s">
        <v>166</v>
      </c>
      <c r="D513" s="1">
        <v>1124</v>
      </c>
      <c r="E513" s="1" t="s">
        <v>1309</v>
      </c>
      <c r="F513" t="s">
        <v>506</v>
      </c>
      <c r="G513" t="s">
        <v>506</v>
      </c>
    </row>
    <row r="514" spans="1:7" x14ac:dyDescent="0.35">
      <c r="A514" t="s">
        <v>271</v>
      </c>
      <c r="B514" t="s">
        <v>116</v>
      </c>
      <c r="D514" s="1">
        <v>5055</v>
      </c>
      <c r="E514" s="1" t="s">
        <v>1309</v>
      </c>
      <c r="F514" t="s">
        <v>1571</v>
      </c>
      <c r="G514" t="s">
        <v>506</v>
      </c>
    </row>
    <row r="515" spans="1:7" x14ac:dyDescent="0.35">
      <c r="A515" t="s">
        <v>39</v>
      </c>
      <c r="B515" t="s">
        <v>38</v>
      </c>
      <c r="D515" s="1">
        <v>3016</v>
      </c>
      <c r="E515" s="1" t="s">
        <v>1309</v>
      </c>
      <c r="F515" t="s">
        <v>506</v>
      </c>
      <c r="G515" t="s">
        <v>506</v>
      </c>
    </row>
    <row r="516" spans="1:7" x14ac:dyDescent="0.35">
      <c r="A516" t="s">
        <v>560</v>
      </c>
      <c r="B516" t="s">
        <v>38</v>
      </c>
      <c r="D516" s="1">
        <v>4219</v>
      </c>
      <c r="E516" s="1" t="s">
        <v>1309</v>
      </c>
      <c r="F516" t="s">
        <v>506</v>
      </c>
    </row>
    <row r="517" spans="1:7" x14ac:dyDescent="0.35">
      <c r="A517" t="s">
        <v>643</v>
      </c>
      <c r="B517" t="s">
        <v>642</v>
      </c>
      <c r="D517" s="1">
        <v>3423</v>
      </c>
      <c r="E517" s="1">
        <v>2011</v>
      </c>
      <c r="F517" t="s">
        <v>506</v>
      </c>
    </row>
    <row r="518" spans="1:7" x14ac:dyDescent="0.35">
      <c r="A518" t="s">
        <v>1616</v>
      </c>
      <c r="B518" t="s">
        <v>1617</v>
      </c>
      <c r="D518" s="1">
        <v>4204</v>
      </c>
      <c r="E518" s="1">
        <v>2019</v>
      </c>
    </row>
    <row r="519" spans="1:7" x14ac:dyDescent="0.35">
      <c r="A519" t="s">
        <v>745</v>
      </c>
      <c r="B519" t="s">
        <v>744</v>
      </c>
      <c r="D519" s="1">
        <v>5421</v>
      </c>
      <c r="E519" s="1">
        <v>2011</v>
      </c>
      <c r="F519" t="s">
        <v>1586</v>
      </c>
    </row>
    <row r="520" spans="1:7" x14ac:dyDescent="0.35">
      <c r="A520" t="s">
        <v>83</v>
      </c>
      <c r="B520" t="s">
        <v>82</v>
      </c>
      <c r="D520" s="1">
        <v>3426</v>
      </c>
      <c r="E520" s="1" t="s">
        <v>1309</v>
      </c>
      <c r="F520" t="s">
        <v>506</v>
      </c>
      <c r="G520" t="s">
        <v>506</v>
      </c>
    </row>
    <row r="521" spans="1:7" x14ac:dyDescent="0.35">
      <c r="A521" t="s">
        <v>137</v>
      </c>
      <c r="B521" t="s">
        <v>136</v>
      </c>
      <c r="D521" s="1">
        <v>3811</v>
      </c>
      <c r="E521" s="1" t="s">
        <v>1309</v>
      </c>
      <c r="F521" t="s">
        <v>1547</v>
      </c>
      <c r="G521" t="s">
        <v>506</v>
      </c>
    </row>
    <row r="522" spans="1:7" x14ac:dyDescent="0.35">
      <c r="A522" t="s">
        <v>388</v>
      </c>
      <c r="B522" t="s">
        <v>387</v>
      </c>
      <c r="D522" s="1">
        <v>5412</v>
      </c>
      <c r="E522" s="1" t="s">
        <v>1309</v>
      </c>
      <c r="F522" t="s">
        <v>506</v>
      </c>
      <c r="G522" t="s">
        <v>506</v>
      </c>
    </row>
    <row r="523" spans="1:7" x14ac:dyDescent="0.35">
      <c r="A523" t="s">
        <v>127</v>
      </c>
      <c r="B523" t="s">
        <v>126</v>
      </c>
      <c r="D523" s="1">
        <v>3803</v>
      </c>
      <c r="E523" s="1" t="s">
        <v>1309</v>
      </c>
      <c r="F523" t="s">
        <v>506</v>
      </c>
      <c r="G523" t="s">
        <v>506</v>
      </c>
    </row>
    <row r="524" spans="1:7" x14ac:dyDescent="0.35">
      <c r="A524" t="s">
        <v>764</v>
      </c>
      <c r="B524" t="s">
        <v>160</v>
      </c>
      <c r="D524" s="1">
        <v>5439</v>
      </c>
      <c r="E524" s="1">
        <v>2011</v>
      </c>
      <c r="F524" t="s">
        <v>506</v>
      </c>
    </row>
    <row r="525" spans="1:7" x14ac:dyDescent="0.35">
      <c r="A525" t="s">
        <v>499</v>
      </c>
      <c r="B525" t="s">
        <v>160</v>
      </c>
      <c r="D525" s="1">
        <v>5442</v>
      </c>
      <c r="E525" s="1">
        <v>2011</v>
      </c>
      <c r="F525" t="s">
        <v>506</v>
      </c>
      <c r="G525" t="s">
        <v>506</v>
      </c>
    </row>
    <row r="526" spans="1:7" x14ac:dyDescent="0.35">
      <c r="A526" t="s">
        <v>844</v>
      </c>
      <c r="B526" t="s">
        <v>916</v>
      </c>
      <c r="D526" s="1">
        <v>5436</v>
      </c>
      <c r="E526" s="1">
        <v>2015</v>
      </c>
      <c r="F526" t="s">
        <v>506</v>
      </c>
    </row>
    <row r="527" spans="1:7" x14ac:dyDescent="0.35">
      <c r="A527" t="s">
        <v>845</v>
      </c>
      <c r="B527" t="s">
        <v>917</v>
      </c>
      <c r="D527" s="1">
        <v>4602</v>
      </c>
      <c r="E527" s="1">
        <v>2015</v>
      </c>
      <c r="F527" t="s">
        <v>1562</v>
      </c>
    </row>
    <row r="528" spans="1:7" x14ac:dyDescent="0.35">
      <c r="A528" t="s">
        <v>241</v>
      </c>
      <c r="B528" t="s">
        <v>240</v>
      </c>
      <c r="D528" s="1">
        <v>1507</v>
      </c>
      <c r="E528" s="1" t="s">
        <v>1309</v>
      </c>
      <c r="F528" t="s">
        <v>506</v>
      </c>
      <c r="G528" t="s">
        <v>506</v>
      </c>
    </row>
    <row r="529" spans="1:7" x14ac:dyDescent="0.35">
      <c r="A529" t="s">
        <v>1358</v>
      </c>
      <c r="B529" t="s">
        <v>350</v>
      </c>
      <c r="D529" s="1">
        <v>18</v>
      </c>
      <c r="E529" s="1">
        <v>2009</v>
      </c>
    </row>
    <row r="530" spans="1:7" x14ac:dyDescent="0.35">
      <c r="A530" t="s">
        <v>197</v>
      </c>
      <c r="B530" t="s">
        <v>196</v>
      </c>
      <c r="D530" s="1">
        <v>4622</v>
      </c>
      <c r="E530" s="1" t="s">
        <v>1309</v>
      </c>
      <c r="F530" t="s">
        <v>506</v>
      </c>
      <c r="G530" t="s">
        <v>506</v>
      </c>
    </row>
    <row r="531" spans="1:7" x14ac:dyDescent="0.35">
      <c r="A531" t="s">
        <v>104</v>
      </c>
      <c r="B531" t="s">
        <v>103</v>
      </c>
      <c r="D531" s="1">
        <v>3449</v>
      </c>
      <c r="E531" s="1" t="s">
        <v>1309</v>
      </c>
      <c r="F531" t="s">
        <v>506</v>
      </c>
      <c r="G531" t="s">
        <v>506</v>
      </c>
    </row>
    <row r="532" spans="1:7" x14ac:dyDescent="0.35">
      <c r="A532" t="s">
        <v>117</v>
      </c>
      <c r="B532" t="s">
        <v>116</v>
      </c>
      <c r="D532" s="1">
        <v>3046</v>
      </c>
      <c r="E532" s="1" t="s">
        <v>1309</v>
      </c>
      <c r="F532" t="s">
        <v>506</v>
      </c>
      <c r="G532" t="s">
        <v>506</v>
      </c>
    </row>
    <row r="533" spans="1:7" x14ac:dyDescent="0.35">
      <c r="A533" t="s">
        <v>163</v>
      </c>
      <c r="B533" t="s">
        <v>162</v>
      </c>
      <c r="D533" s="1">
        <v>4227</v>
      </c>
      <c r="E533" s="1">
        <v>2011</v>
      </c>
      <c r="F533" t="s">
        <v>506</v>
      </c>
      <c r="G533" t="s">
        <v>506</v>
      </c>
    </row>
    <row r="534" spans="1:7" x14ac:dyDescent="0.35">
      <c r="A534" t="s">
        <v>161</v>
      </c>
      <c r="B534" t="s">
        <v>160</v>
      </c>
      <c r="D534" s="1">
        <v>4226</v>
      </c>
      <c r="E534" s="1">
        <v>2011</v>
      </c>
      <c r="F534" t="s">
        <v>506</v>
      </c>
      <c r="G534" t="s">
        <v>506</v>
      </c>
    </row>
    <row r="535" spans="1:7" x14ac:dyDescent="0.35">
      <c r="A535" t="s">
        <v>52</v>
      </c>
      <c r="B535" t="s">
        <v>51</v>
      </c>
      <c r="D535" s="1">
        <v>3034</v>
      </c>
      <c r="E535" s="1" t="s">
        <v>1309</v>
      </c>
      <c r="F535" t="s">
        <v>506</v>
      </c>
      <c r="G535" t="s">
        <v>506</v>
      </c>
    </row>
    <row r="536" spans="1:7" x14ac:dyDescent="0.35">
      <c r="A536" t="s">
        <v>723</v>
      </c>
      <c r="B536" t="s">
        <v>722</v>
      </c>
      <c r="D536" s="1">
        <v>1812</v>
      </c>
      <c r="E536" s="1">
        <v>2011</v>
      </c>
      <c r="F536" t="s">
        <v>506</v>
      </c>
    </row>
    <row r="537" spans="1:7" x14ac:dyDescent="0.35">
      <c r="A537" t="s">
        <v>380</v>
      </c>
      <c r="B537" t="s">
        <v>379</v>
      </c>
      <c r="D537" s="1">
        <v>1806</v>
      </c>
      <c r="E537" s="1" t="s">
        <v>1309</v>
      </c>
      <c r="F537" t="s">
        <v>1583</v>
      </c>
      <c r="G537" t="s">
        <v>506</v>
      </c>
    </row>
    <row r="538" spans="1:7" x14ac:dyDescent="0.35">
      <c r="A538" t="s">
        <v>1529</v>
      </c>
      <c r="B538" t="s">
        <v>1530</v>
      </c>
      <c r="D538" s="1">
        <v>3034</v>
      </c>
      <c r="E538" s="1">
        <v>2019</v>
      </c>
    </row>
    <row r="539" spans="1:7" x14ac:dyDescent="0.35">
      <c r="A539" t="s">
        <v>155</v>
      </c>
      <c r="B539" t="s">
        <v>116</v>
      </c>
      <c r="D539" s="1">
        <v>4224</v>
      </c>
      <c r="E539" s="1" t="s">
        <v>1309</v>
      </c>
      <c r="F539" t="s">
        <v>506</v>
      </c>
      <c r="G539" t="s">
        <v>506</v>
      </c>
    </row>
    <row r="540" spans="1:7" x14ac:dyDescent="0.35">
      <c r="A540" t="s">
        <v>192</v>
      </c>
      <c r="B540" t="s">
        <v>191</v>
      </c>
      <c r="D540" s="1">
        <v>4617</v>
      </c>
      <c r="E540" s="1" t="s">
        <v>1309</v>
      </c>
      <c r="F540" t="s">
        <v>506</v>
      </c>
      <c r="G540" t="s">
        <v>506</v>
      </c>
    </row>
    <row r="541" spans="1:7" x14ac:dyDescent="0.35">
      <c r="A541" t="s">
        <v>202</v>
      </c>
      <c r="B541" t="s">
        <v>201</v>
      </c>
      <c r="D541" s="1">
        <v>4624</v>
      </c>
      <c r="E541" s="1" t="s">
        <v>1309</v>
      </c>
      <c r="F541" t="s">
        <v>1554</v>
      </c>
      <c r="G541" t="s">
        <v>506</v>
      </c>
    </row>
    <row r="542" spans="1:7" x14ac:dyDescent="0.35">
      <c r="A542" t="s">
        <v>221</v>
      </c>
      <c r="B542" t="s">
        <v>198</v>
      </c>
      <c r="D542" s="1">
        <v>4630</v>
      </c>
      <c r="E542" s="1" t="s">
        <v>1309</v>
      </c>
      <c r="F542" t="s">
        <v>506</v>
      </c>
      <c r="G542" t="s">
        <v>506</v>
      </c>
    </row>
    <row r="543" spans="1:7" x14ac:dyDescent="0.35">
      <c r="A543" t="s">
        <v>146</v>
      </c>
      <c r="B543" t="s">
        <v>145</v>
      </c>
      <c r="D543" s="1">
        <v>4213</v>
      </c>
      <c r="E543" s="1" t="s">
        <v>1309</v>
      </c>
      <c r="F543" t="s">
        <v>506</v>
      </c>
      <c r="G543" t="s">
        <v>506</v>
      </c>
    </row>
    <row r="544" spans="1:7" x14ac:dyDescent="0.35">
      <c r="A544" t="s">
        <v>193</v>
      </c>
      <c r="B544" t="s">
        <v>116</v>
      </c>
      <c r="D544" s="1">
        <v>4619</v>
      </c>
      <c r="E544" s="1" t="s">
        <v>1309</v>
      </c>
      <c r="F544" t="s">
        <v>506</v>
      </c>
      <c r="G544" t="s">
        <v>506</v>
      </c>
    </row>
    <row r="545" spans="1:7" x14ac:dyDescent="0.35">
      <c r="A545" t="s">
        <v>846</v>
      </c>
      <c r="B545" t="s">
        <v>918</v>
      </c>
      <c r="D545" s="1">
        <v>5438</v>
      </c>
      <c r="E545" s="1">
        <v>2015</v>
      </c>
      <c r="F545" t="s">
        <v>506</v>
      </c>
    </row>
    <row r="546" spans="1:7" x14ac:dyDescent="0.35">
      <c r="A546" t="s">
        <v>351</v>
      </c>
      <c r="B546" t="s">
        <v>350</v>
      </c>
      <c r="D546" s="1">
        <v>1827</v>
      </c>
      <c r="E546" s="1" t="s">
        <v>1309</v>
      </c>
      <c r="F546" t="s">
        <v>506</v>
      </c>
      <c r="G546" t="s">
        <v>506</v>
      </c>
    </row>
    <row r="547" spans="1:7" x14ac:dyDescent="0.35">
      <c r="A547" t="s">
        <v>1599</v>
      </c>
      <c r="B547" t="s">
        <v>1600</v>
      </c>
      <c r="D547" s="1">
        <v>5414</v>
      </c>
      <c r="E547" s="1">
        <v>2019</v>
      </c>
    </row>
    <row r="548" spans="1:7" x14ac:dyDescent="0.35">
      <c r="A548" t="s">
        <v>262</v>
      </c>
      <c r="B548" t="s">
        <v>160</v>
      </c>
      <c r="D548" s="1">
        <v>1506</v>
      </c>
      <c r="E548" s="1">
        <v>2011</v>
      </c>
      <c r="F548" t="s">
        <v>1569</v>
      </c>
      <c r="G548" t="s">
        <v>506</v>
      </c>
    </row>
    <row r="549" spans="1:7" x14ac:dyDescent="0.35">
      <c r="A549" t="s">
        <v>245</v>
      </c>
      <c r="B549" t="s">
        <v>244</v>
      </c>
      <c r="D549" s="1">
        <v>1514</v>
      </c>
      <c r="E549" s="1" t="s">
        <v>1309</v>
      </c>
      <c r="F549" t="s">
        <v>506</v>
      </c>
      <c r="G549" t="s">
        <v>506</v>
      </c>
    </row>
    <row r="550" spans="1:7" x14ac:dyDescent="0.35">
      <c r="A550" t="s">
        <v>693</v>
      </c>
      <c r="B550" t="s">
        <v>244</v>
      </c>
      <c r="D550" s="1">
        <v>1514</v>
      </c>
      <c r="E550" s="1" t="s">
        <v>1309</v>
      </c>
      <c r="F550" t="s">
        <v>506</v>
      </c>
    </row>
    <row r="551" spans="1:7" x14ac:dyDescent="0.35">
      <c r="A551" t="s">
        <v>1467</v>
      </c>
      <c r="B551" t="s">
        <v>244</v>
      </c>
      <c r="D551" s="1">
        <v>1514</v>
      </c>
      <c r="E551" s="1">
        <v>2019</v>
      </c>
    </row>
    <row r="552" spans="1:7" x14ac:dyDescent="0.35">
      <c r="A552" t="s">
        <v>141</v>
      </c>
      <c r="B552" t="s">
        <v>140</v>
      </c>
      <c r="D552" s="1">
        <v>3816</v>
      </c>
      <c r="E552" s="1" t="s">
        <v>1309</v>
      </c>
      <c r="F552" t="s">
        <v>506</v>
      </c>
      <c r="G552" t="s">
        <v>506</v>
      </c>
    </row>
    <row r="553" spans="1:7" x14ac:dyDescent="0.35">
      <c r="A553" t="s">
        <v>591</v>
      </c>
      <c r="B553" t="s">
        <v>590</v>
      </c>
      <c r="D553" s="1">
        <v>1578</v>
      </c>
      <c r="E553" s="1">
        <v>2007</v>
      </c>
      <c r="F553" t="s">
        <v>1563</v>
      </c>
    </row>
    <row r="554" spans="1:7" x14ac:dyDescent="0.35">
      <c r="A554" t="s">
        <v>651</v>
      </c>
      <c r="B554" t="s">
        <v>160</v>
      </c>
      <c r="D554" s="1">
        <v>3439</v>
      </c>
      <c r="E554" s="1">
        <v>2011</v>
      </c>
      <c r="F554" t="s">
        <v>506</v>
      </c>
    </row>
    <row r="555" spans="1:7" x14ac:dyDescent="0.35">
      <c r="A555" t="s">
        <v>261</v>
      </c>
      <c r="B555" t="s">
        <v>260</v>
      </c>
      <c r="D555" s="1">
        <v>1535</v>
      </c>
      <c r="E555" s="1" t="s">
        <v>1309</v>
      </c>
      <c r="F555" t="s">
        <v>506</v>
      </c>
      <c r="G555" t="s">
        <v>506</v>
      </c>
    </row>
    <row r="556" spans="1:7" x14ac:dyDescent="0.35">
      <c r="A556" t="s">
        <v>280</v>
      </c>
      <c r="B556" t="s">
        <v>160</v>
      </c>
      <c r="D556" s="1">
        <v>5059</v>
      </c>
      <c r="E556" s="1">
        <v>2011</v>
      </c>
      <c r="F556" t="s">
        <v>1574</v>
      </c>
      <c r="G556" t="s">
        <v>506</v>
      </c>
    </row>
    <row r="557" spans="1:7" x14ac:dyDescent="0.35">
      <c r="A557" t="s">
        <v>458</v>
      </c>
      <c r="B557" t="s">
        <v>160</v>
      </c>
      <c r="D557" s="1">
        <v>5421</v>
      </c>
      <c r="E557" s="1">
        <v>2011</v>
      </c>
      <c r="F557" t="s">
        <v>1588</v>
      </c>
      <c r="G557" t="s">
        <v>506</v>
      </c>
    </row>
    <row r="558" spans="1:7" x14ac:dyDescent="0.35">
      <c r="A558" t="s">
        <v>249</v>
      </c>
      <c r="B558" t="s">
        <v>248</v>
      </c>
      <c r="D558" s="1">
        <v>1517</v>
      </c>
      <c r="E558" s="1" t="s">
        <v>1309</v>
      </c>
      <c r="F558" t="s">
        <v>506</v>
      </c>
      <c r="G558" t="s">
        <v>506</v>
      </c>
    </row>
    <row r="559" spans="1:7" x14ac:dyDescent="0.35">
      <c r="A559" t="s">
        <v>339</v>
      </c>
      <c r="B559" t="s">
        <v>160</v>
      </c>
      <c r="D559" s="1">
        <v>1813</v>
      </c>
      <c r="E559" s="1">
        <v>2011</v>
      </c>
      <c r="F559" t="s">
        <v>506</v>
      </c>
      <c r="G559" t="s">
        <v>506</v>
      </c>
    </row>
    <row r="560" spans="1:7" x14ac:dyDescent="0.35">
      <c r="A560" t="s">
        <v>190</v>
      </c>
      <c r="B560" t="s">
        <v>189</v>
      </c>
      <c r="D560" s="1">
        <v>4616</v>
      </c>
      <c r="E560" s="1" t="s">
        <v>1309</v>
      </c>
      <c r="F560" t="s">
        <v>506</v>
      </c>
      <c r="G560" t="s">
        <v>506</v>
      </c>
    </row>
    <row r="561" spans="1:7" x14ac:dyDescent="0.35">
      <c r="A561" t="s">
        <v>264</v>
      </c>
      <c r="B561" t="s">
        <v>263</v>
      </c>
      <c r="D561" s="1">
        <v>1507</v>
      </c>
      <c r="E561" s="1" t="s">
        <v>1309</v>
      </c>
      <c r="F561" t="s">
        <v>1565</v>
      </c>
      <c r="G561" t="s">
        <v>506</v>
      </c>
    </row>
    <row r="562" spans="1:7" x14ac:dyDescent="0.35">
      <c r="A562" t="s">
        <v>243</v>
      </c>
      <c r="B562" t="s">
        <v>242</v>
      </c>
      <c r="D562" s="1">
        <v>1507</v>
      </c>
      <c r="E562" s="1" t="s">
        <v>1309</v>
      </c>
      <c r="F562" t="s">
        <v>506</v>
      </c>
      <c r="G562" t="s">
        <v>506</v>
      </c>
    </row>
    <row r="563" spans="1:7" x14ac:dyDescent="0.35">
      <c r="A563" t="s">
        <v>199</v>
      </c>
      <c r="B563" t="s">
        <v>198</v>
      </c>
      <c r="D563" s="1">
        <v>4624</v>
      </c>
      <c r="E563" s="1" t="s">
        <v>1309</v>
      </c>
      <c r="F563" t="s">
        <v>1553</v>
      </c>
      <c r="G563" t="s">
        <v>506</v>
      </c>
    </row>
    <row r="564" spans="1:7" x14ac:dyDescent="0.35">
      <c r="A564" t="s">
        <v>227</v>
      </c>
      <c r="B564" t="s">
        <v>226</v>
      </c>
      <c r="D564" s="1">
        <v>4626</v>
      </c>
      <c r="E564" s="1" t="s">
        <v>1309</v>
      </c>
      <c r="F564" t="s">
        <v>506</v>
      </c>
      <c r="G564" t="s">
        <v>506</v>
      </c>
    </row>
    <row r="565" spans="1:7" x14ac:dyDescent="0.35">
      <c r="A565" t="s">
        <v>607</v>
      </c>
      <c r="B565" t="s">
        <v>606</v>
      </c>
      <c r="D565" s="1">
        <v>5033</v>
      </c>
      <c r="E565" s="1">
        <v>2007</v>
      </c>
      <c r="F565" t="s">
        <v>506</v>
      </c>
    </row>
    <row r="566" spans="1:7" x14ac:dyDescent="0.35">
      <c r="A566" t="s">
        <v>733</v>
      </c>
      <c r="B566" t="s">
        <v>732</v>
      </c>
      <c r="D566" s="1">
        <v>1806</v>
      </c>
      <c r="E566" s="1">
        <v>2011</v>
      </c>
      <c r="F566" t="s">
        <v>1583</v>
      </c>
    </row>
    <row r="567" spans="1:7" x14ac:dyDescent="0.35">
      <c r="A567" t="s">
        <v>537</v>
      </c>
      <c r="B567" t="s">
        <v>536</v>
      </c>
      <c r="D567" s="1">
        <v>3427</v>
      </c>
      <c r="E567" s="1">
        <v>2007</v>
      </c>
      <c r="F567" t="s">
        <v>506</v>
      </c>
    </row>
    <row r="568" spans="1:7" x14ac:dyDescent="0.35">
      <c r="A568" t="s">
        <v>257</v>
      </c>
      <c r="B568" t="s">
        <v>256</v>
      </c>
      <c r="D568" s="1">
        <v>1531</v>
      </c>
      <c r="E568" s="1" t="s">
        <v>1309</v>
      </c>
      <c r="F568" t="s">
        <v>506</v>
      </c>
      <c r="G568" t="s">
        <v>506</v>
      </c>
    </row>
    <row r="569" spans="1:7" x14ac:dyDescent="0.35">
      <c r="A569" t="s">
        <v>314</v>
      </c>
      <c r="B569" t="s">
        <v>313</v>
      </c>
      <c r="D569" s="1">
        <v>5006</v>
      </c>
      <c r="E569" s="1" t="s">
        <v>1309</v>
      </c>
      <c r="F569" t="s">
        <v>1580</v>
      </c>
      <c r="G569" t="s">
        <v>506</v>
      </c>
    </row>
    <row r="570" spans="1:7" x14ac:dyDescent="0.35">
      <c r="A570" t="s">
        <v>121</v>
      </c>
      <c r="B570" t="s">
        <v>120</v>
      </c>
      <c r="D570" s="1">
        <v>3049</v>
      </c>
      <c r="E570" s="1" t="s">
        <v>1309</v>
      </c>
      <c r="F570" t="s">
        <v>506</v>
      </c>
      <c r="G570" t="s">
        <v>506</v>
      </c>
    </row>
    <row r="571" spans="1:7" x14ac:dyDescent="0.35">
      <c r="A571" t="s">
        <v>609</v>
      </c>
      <c r="B571" t="s">
        <v>608</v>
      </c>
      <c r="D571" s="1">
        <v>5053</v>
      </c>
      <c r="E571" s="1">
        <v>2007</v>
      </c>
      <c r="F571" t="s">
        <v>1579</v>
      </c>
    </row>
    <row r="572" spans="1:7" x14ac:dyDescent="0.35">
      <c r="A572" t="s">
        <v>382</v>
      </c>
      <c r="B572" t="s">
        <v>381</v>
      </c>
      <c r="D572" s="1">
        <v>1806</v>
      </c>
      <c r="E572" s="1" t="s">
        <v>1309</v>
      </c>
      <c r="F572" t="s">
        <v>1583</v>
      </c>
      <c r="G572" t="s">
        <v>506</v>
      </c>
    </row>
    <row r="573" spans="1:7" x14ac:dyDescent="0.35">
      <c r="A573" t="s">
        <v>673</v>
      </c>
      <c r="B573" t="s">
        <v>672</v>
      </c>
      <c r="D573" s="1">
        <v>1151</v>
      </c>
      <c r="E573" s="1">
        <v>2011</v>
      </c>
      <c r="F573" t="s">
        <v>506</v>
      </c>
    </row>
    <row r="574" spans="1:7" x14ac:dyDescent="0.35">
      <c r="A574" t="s">
        <v>208</v>
      </c>
      <c r="B574" t="s">
        <v>207</v>
      </c>
      <c r="D574" s="1">
        <v>4627</v>
      </c>
      <c r="E574" s="1" t="s">
        <v>1309</v>
      </c>
      <c r="F574" t="s">
        <v>506</v>
      </c>
      <c r="G574" t="s">
        <v>506</v>
      </c>
    </row>
    <row r="575" spans="1:7" x14ac:dyDescent="0.35">
      <c r="A575" t="s">
        <v>597</v>
      </c>
      <c r="B575" t="s">
        <v>596</v>
      </c>
      <c r="D575" s="1">
        <v>5020</v>
      </c>
      <c r="E575" s="1">
        <v>2007</v>
      </c>
      <c r="F575" t="s">
        <v>506</v>
      </c>
    </row>
    <row r="576" spans="1:7" x14ac:dyDescent="0.35">
      <c r="A576" t="s">
        <v>573</v>
      </c>
      <c r="B576" t="s">
        <v>572</v>
      </c>
      <c r="D576" s="1">
        <v>4617</v>
      </c>
      <c r="E576" s="1">
        <v>2007</v>
      </c>
      <c r="F576" t="s">
        <v>506</v>
      </c>
    </row>
    <row r="577" spans="1:7" x14ac:dyDescent="0.35">
      <c r="A577" t="s">
        <v>259</v>
      </c>
      <c r="B577" t="s">
        <v>258</v>
      </c>
      <c r="D577" s="1">
        <v>1507</v>
      </c>
      <c r="E577" s="1" t="s">
        <v>1309</v>
      </c>
      <c r="F577" t="s">
        <v>1564</v>
      </c>
      <c r="G577" t="s">
        <v>506</v>
      </c>
    </row>
    <row r="578" spans="1:7" x14ac:dyDescent="0.35">
      <c r="A578" t="s">
        <v>927</v>
      </c>
      <c r="B578" t="s">
        <v>929</v>
      </c>
      <c r="D578" s="1">
        <v>15</v>
      </c>
      <c r="E578" s="1">
        <v>2015</v>
      </c>
    </row>
    <row r="579" spans="1:7" x14ac:dyDescent="0.35">
      <c r="A579" t="s">
        <v>25</v>
      </c>
      <c r="B579" t="s">
        <v>24</v>
      </c>
      <c r="D579" s="1">
        <v>9999</v>
      </c>
      <c r="E579" s="1" t="s">
        <v>1309</v>
      </c>
      <c r="F579" t="s">
        <v>953</v>
      </c>
    </row>
    <row r="580" spans="1:7" x14ac:dyDescent="0.35">
      <c r="A580" t="s">
        <v>135</v>
      </c>
      <c r="B580" t="s">
        <v>134</v>
      </c>
      <c r="D580" s="1">
        <v>3811</v>
      </c>
      <c r="E580" s="1" t="s">
        <v>1309</v>
      </c>
      <c r="F580" t="s">
        <v>1545</v>
      </c>
      <c r="G580" t="s">
        <v>506</v>
      </c>
    </row>
    <row r="581" spans="1:7" x14ac:dyDescent="0.35">
      <c r="A581" t="s">
        <v>1534</v>
      </c>
      <c r="B581" t="s">
        <v>1535</v>
      </c>
      <c r="D581" s="1">
        <v>1531</v>
      </c>
      <c r="E581" s="1">
        <v>2019</v>
      </c>
    </row>
    <row r="582" spans="1:7" x14ac:dyDescent="0.35">
      <c r="A582" t="s">
        <v>847</v>
      </c>
      <c r="B582" t="s">
        <v>919</v>
      </c>
      <c r="D582" s="1">
        <v>5405</v>
      </c>
      <c r="E582" s="1">
        <v>2015</v>
      </c>
      <c r="F582" t="s">
        <v>506</v>
      </c>
    </row>
    <row r="583" spans="1:7" x14ac:dyDescent="0.35">
      <c r="A583" t="s">
        <v>220</v>
      </c>
      <c r="B583" t="s">
        <v>219</v>
      </c>
      <c r="D583" s="1">
        <v>4629</v>
      </c>
      <c r="E583" s="1" t="s">
        <v>1309</v>
      </c>
      <c r="F583" t="s">
        <v>506</v>
      </c>
      <c r="G583" t="s">
        <v>506</v>
      </c>
    </row>
    <row r="584" spans="1:7" x14ac:dyDescent="0.35">
      <c r="A584" t="s">
        <v>477</v>
      </c>
      <c r="B584" t="s">
        <v>476</v>
      </c>
      <c r="D584" s="1">
        <v>5404</v>
      </c>
      <c r="E584" s="1" t="s">
        <v>1309</v>
      </c>
      <c r="F584" t="s">
        <v>506</v>
      </c>
      <c r="G584" t="s">
        <v>506</v>
      </c>
    </row>
    <row r="585" spans="1:7" x14ac:dyDescent="0.35">
      <c r="A585" t="s">
        <v>184</v>
      </c>
      <c r="B585" t="s">
        <v>183</v>
      </c>
      <c r="D585" s="1">
        <v>1160</v>
      </c>
      <c r="E585" s="1" t="s">
        <v>1309</v>
      </c>
      <c r="F585" t="s">
        <v>506</v>
      </c>
      <c r="G585" t="s">
        <v>506</v>
      </c>
    </row>
    <row r="586" spans="1:7" x14ac:dyDescent="0.35">
      <c r="A586" t="s">
        <v>1532</v>
      </c>
      <c r="B586" t="s">
        <v>1533</v>
      </c>
      <c r="D586" s="1">
        <v>1815</v>
      </c>
      <c r="E586" s="1">
        <v>2019</v>
      </c>
    </row>
    <row r="587" spans="1:7" x14ac:dyDescent="0.35">
      <c r="A587" t="s">
        <v>406</v>
      </c>
      <c r="B587" t="s">
        <v>405</v>
      </c>
      <c r="D587" s="1">
        <v>1860</v>
      </c>
      <c r="E587" s="1" t="s">
        <v>1309</v>
      </c>
      <c r="F587" t="s">
        <v>506</v>
      </c>
      <c r="G587" t="s">
        <v>506</v>
      </c>
    </row>
    <row r="588" spans="1:7" x14ac:dyDescent="0.35">
      <c r="A588" t="s">
        <v>848</v>
      </c>
      <c r="B588" t="s">
        <v>920</v>
      </c>
      <c r="D588" s="1">
        <v>1818</v>
      </c>
      <c r="E588" s="1">
        <v>2015</v>
      </c>
      <c r="F588" t="s">
        <v>506</v>
      </c>
    </row>
    <row r="589" spans="1:7" x14ac:dyDescent="0.35">
      <c r="A589" t="s">
        <v>849</v>
      </c>
      <c r="B589" t="s">
        <v>921</v>
      </c>
      <c r="D589" s="1">
        <v>1838</v>
      </c>
      <c r="E589" s="1">
        <v>2015</v>
      </c>
      <c r="F589" t="s">
        <v>506</v>
      </c>
    </row>
    <row r="590" spans="1:7" x14ac:dyDescent="0.35">
      <c r="A590" t="s">
        <v>512</v>
      </c>
      <c r="B590" t="s">
        <v>511</v>
      </c>
      <c r="D590" s="1">
        <v>38</v>
      </c>
      <c r="E590" s="1" t="s">
        <v>1309</v>
      </c>
    </row>
    <row r="591" spans="1:7" x14ac:dyDescent="0.35">
      <c r="A591" t="s">
        <v>1536</v>
      </c>
      <c r="B591" t="s">
        <v>1537</v>
      </c>
      <c r="D591" s="1">
        <v>1577</v>
      </c>
      <c r="E591" s="1">
        <v>2019</v>
      </c>
    </row>
    <row r="592" spans="1:7" x14ac:dyDescent="0.35">
      <c r="A592" t="s">
        <v>661</v>
      </c>
      <c r="B592" t="s">
        <v>660</v>
      </c>
      <c r="D592" s="1">
        <v>3801</v>
      </c>
      <c r="E592" s="1">
        <v>2011</v>
      </c>
      <c r="F592" t="s">
        <v>506</v>
      </c>
    </row>
    <row r="593" spans="1:7" x14ac:dyDescent="0.35">
      <c r="A593" t="s">
        <v>850</v>
      </c>
      <c r="B593" t="s">
        <v>922</v>
      </c>
      <c r="D593" s="1">
        <v>1857</v>
      </c>
      <c r="E593" s="1">
        <v>2015</v>
      </c>
      <c r="F593" t="s">
        <v>506</v>
      </c>
    </row>
    <row r="594" spans="1:7" x14ac:dyDescent="0.35">
      <c r="A594" t="s">
        <v>336</v>
      </c>
      <c r="B594" t="s">
        <v>335</v>
      </c>
      <c r="D594" s="1">
        <v>1811</v>
      </c>
      <c r="E594" s="1" t="s">
        <v>1309</v>
      </c>
      <c r="F594" t="s">
        <v>506</v>
      </c>
      <c r="G594" t="s">
        <v>506</v>
      </c>
    </row>
    <row r="595" spans="1:7" x14ac:dyDescent="0.35">
      <c r="A595" t="s">
        <v>273</v>
      </c>
      <c r="B595" t="s">
        <v>272</v>
      </c>
      <c r="D595" s="1">
        <v>1576</v>
      </c>
      <c r="E595" s="1" t="s">
        <v>1309</v>
      </c>
      <c r="F595" t="s">
        <v>1572</v>
      </c>
      <c r="G595" t="s">
        <v>506</v>
      </c>
    </row>
    <row r="596" spans="1:7" x14ac:dyDescent="0.35">
      <c r="A596" t="s">
        <v>851</v>
      </c>
      <c r="B596" t="s">
        <v>923</v>
      </c>
      <c r="D596" s="1">
        <v>1824</v>
      </c>
      <c r="E596" s="1">
        <v>2015</v>
      </c>
      <c r="F596" t="s">
        <v>506</v>
      </c>
    </row>
    <row r="597" spans="1:7" x14ac:dyDescent="0.35">
      <c r="A597" t="s">
        <v>497</v>
      </c>
      <c r="B597" t="s">
        <v>496</v>
      </c>
      <c r="D597" s="1">
        <v>5441</v>
      </c>
      <c r="E597" s="1" t="s">
        <v>1309</v>
      </c>
      <c r="F597" t="s">
        <v>506</v>
      </c>
      <c r="G597" t="s">
        <v>506</v>
      </c>
    </row>
    <row r="598" spans="1:7" x14ac:dyDescent="0.35">
      <c r="A598" t="s">
        <v>42</v>
      </c>
      <c r="B598" t="s">
        <v>41</v>
      </c>
      <c r="D598" s="1">
        <v>3019</v>
      </c>
      <c r="E598" s="1" t="s">
        <v>1309</v>
      </c>
      <c r="F598" t="s">
        <v>506</v>
      </c>
      <c r="G598" t="s">
        <v>506</v>
      </c>
    </row>
    <row r="599" spans="1:7" x14ac:dyDescent="0.35">
      <c r="A599" t="s">
        <v>634</v>
      </c>
      <c r="B599" t="s">
        <v>633</v>
      </c>
      <c r="D599" s="1">
        <v>3001</v>
      </c>
      <c r="E599" s="1">
        <v>2011</v>
      </c>
      <c r="F599" t="s">
        <v>506</v>
      </c>
    </row>
    <row r="600" spans="1:7" x14ac:dyDescent="0.35">
      <c r="A600" t="s">
        <v>326</v>
      </c>
      <c r="B600" t="s">
        <v>325</v>
      </c>
      <c r="D600" s="1">
        <v>5046</v>
      </c>
      <c r="E600" s="1" t="s">
        <v>1309</v>
      </c>
      <c r="F600" t="s">
        <v>506</v>
      </c>
      <c r="G600" t="s">
        <v>506</v>
      </c>
    </row>
    <row r="601" spans="1:7" x14ac:dyDescent="0.35">
      <c r="A601" t="s">
        <v>1481</v>
      </c>
      <c r="B601" t="s">
        <v>1482</v>
      </c>
      <c r="D601" s="1">
        <v>4213</v>
      </c>
      <c r="E601" s="1">
        <v>2019</v>
      </c>
    </row>
    <row r="602" spans="1:7" x14ac:dyDescent="0.35">
      <c r="A602" t="s">
        <v>473</v>
      </c>
      <c r="B602" t="s">
        <v>472</v>
      </c>
      <c r="D602" s="1">
        <v>5426</v>
      </c>
      <c r="E602" s="1" t="s">
        <v>1309</v>
      </c>
      <c r="F602" t="s">
        <v>506</v>
      </c>
      <c r="G602" t="s">
        <v>506</v>
      </c>
    </row>
    <row r="603" spans="1:7" x14ac:dyDescent="0.35">
      <c r="A603" t="s">
        <v>699</v>
      </c>
      <c r="B603" t="s">
        <v>698</v>
      </c>
      <c r="D603" s="1">
        <v>1507</v>
      </c>
      <c r="E603" s="1">
        <v>2011</v>
      </c>
      <c r="F603" t="s">
        <v>1559</v>
      </c>
    </row>
    <row r="604" spans="1:7" x14ac:dyDescent="0.35">
      <c r="A604" t="s">
        <v>412</v>
      </c>
      <c r="B604" t="s">
        <v>411</v>
      </c>
      <c r="D604" s="1">
        <v>1868</v>
      </c>
      <c r="E604" s="1" t="s">
        <v>1309</v>
      </c>
      <c r="F604" t="s">
        <v>506</v>
      </c>
      <c r="G604" t="s">
        <v>506</v>
      </c>
    </row>
    <row r="605" spans="1:7" x14ac:dyDescent="0.35">
      <c r="A605" t="s">
        <v>95</v>
      </c>
      <c r="B605" t="s">
        <v>94</v>
      </c>
      <c r="D605" s="1">
        <v>3440</v>
      </c>
      <c r="E605" s="1" t="s">
        <v>1309</v>
      </c>
      <c r="F605" t="s">
        <v>506</v>
      </c>
      <c r="G605" t="s">
        <v>506</v>
      </c>
    </row>
    <row r="606" spans="1:7" x14ac:dyDescent="0.35">
      <c r="A606" t="s">
        <v>1352</v>
      </c>
      <c r="B606" t="s">
        <v>1353</v>
      </c>
      <c r="D606" s="1">
        <v>96</v>
      </c>
      <c r="F606" t="s">
        <v>1304</v>
      </c>
    </row>
    <row r="607" spans="1:7" x14ac:dyDescent="0.35">
      <c r="A607" t="s">
        <v>852</v>
      </c>
      <c r="B607" t="s">
        <v>924</v>
      </c>
      <c r="D607" s="1">
        <v>1507</v>
      </c>
      <c r="E607" s="1">
        <v>2015</v>
      </c>
      <c r="F607" t="s">
        <v>506</v>
      </c>
    </row>
  </sheetData>
  <autoFilter ref="A1:G523" xr:uid="{00000000-0009-0000-0000-000003000000}">
    <sortState xmlns:xlrd2="http://schemas.microsoft.com/office/spreadsheetml/2017/richdata2" ref="A2:G521">
      <sortCondition ref="A2:A521"/>
      <sortCondition ref="D2:D521"/>
    </sortState>
  </autoFilter>
  <sortState xmlns:xlrd2="http://schemas.microsoft.com/office/spreadsheetml/2017/richdata2" ref="A2:G605">
    <sortCondition ref="A2:A605"/>
    <sortCondition ref="D2:D605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541"/>
  <sheetViews>
    <sheetView workbookViewId="0">
      <pane xSplit="2" ySplit="1" topLeftCell="C161" activePane="bottomRight" state="frozen"/>
      <selection activeCell="A125" sqref="A125"/>
      <selection pane="topRight" activeCell="A125" sqref="A125"/>
      <selection pane="bottomLeft" activeCell="A125" sqref="A125"/>
      <selection pane="bottomRight" activeCell="A125" sqref="A125"/>
    </sheetView>
  </sheetViews>
  <sheetFormatPr baseColWidth="10" defaultColWidth="11.453125" defaultRowHeight="14.5" x14ac:dyDescent="0.35"/>
  <cols>
    <col min="1" max="1" width="50.7265625" style="2" customWidth="1"/>
    <col min="2" max="2" width="13.26953125" style="2" customWidth="1"/>
    <col min="3" max="11" width="9.54296875" style="2" customWidth="1"/>
    <col min="12" max="21" width="8.81640625" style="3" customWidth="1"/>
    <col min="22" max="22" width="17.7265625" style="2" bestFit="1" customWidth="1"/>
    <col min="23" max="23" width="14.81640625" style="2" bestFit="1" customWidth="1"/>
    <col min="24" max="25" width="9.1796875" style="2" customWidth="1"/>
    <col min="26" max="26" width="90.1796875" style="2" customWidth="1"/>
    <col min="27" max="27" width="6.1796875" style="2" customWidth="1"/>
    <col min="28" max="16384" width="11.453125" style="2"/>
  </cols>
  <sheetData>
    <row r="1" spans="1:29" x14ac:dyDescent="0.35">
      <c r="A1" s="2" t="s">
        <v>504</v>
      </c>
      <c r="B1" s="2" t="s">
        <v>505</v>
      </c>
      <c r="C1" s="2" t="s">
        <v>505</v>
      </c>
      <c r="D1" s="2" t="s">
        <v>505</v>
      </c>
      <c r="E1" s="2" t="s">
        <v>505</v>
      </c>
      <c r="F1" s="2" t="s">
        <v>505</v>
      </c>
      <c r="G1" s="2" t="s">
        <v>505</v>
      </c>
      <c r="H1" s="2" t="s">
        <v>505</v>
      </c>
      <c r="I1" s="2" t="s">
        <v>505</v>
      </c>
      <c r="J1" s="2" t="s">
        <v>505</v>
      </c>
      <c r="K1" s="2" t="s">
        <v>505</v>
      </c>
      <c r="L1" s="3" t="s">
        <v>943</v>
      </c>
      <c r="M1" s="3" t="s">
        <v>944</v>
      </c>
      <c r="N1" s="3" t="s">
        <v>945</v>
      </c>
      <c r="O1" s="3" t="s">
        <v>947</v>
      </c>
      <c r="P1" s="3" t="s">
        <v>948</v>
      </c>
      <c r="Q1" s="3" t="s">
        <v>949</v>
      </c>
      <c r="R1" s="3" t="s">
        <v>950</v>
      </c>
      <c r="S1" s="3" t="s">
        <v>958</v>
      </c>
      <c r="T1" s="3" t="s">
        <v>959</v>
      </c>
      <c r="U1" s="3" t="s">
        <v>960</v>
      </c>
      <c r="V1" s="2" t="s">
        <v>509</v>
      </c>
      <c r="W1" s="2" t="s">
        <v>1321</v>
      </c>
      <c r="X1" s="2" t="s">
        <v>1322</v>
      </c>
      <c r="Y1" s="2" t="s">
        <v>1323</v>
      </c>
      <c r="Z1" s="2" t="s">
        <v>507</v>
      </c>
      <c r="AA1" s="2" t="s">
        <v>951</v>
      </c>
      <c r="AC1" s="2" t="s">
        <v>1632</v>
      </c>
    </row>
    <row r="2" spans="1:29" x14ac:dyDescent="0.35">
      <c r="A2" s="2" t="s">
        <v>252</v>
      </c>
      <c r="B2" s="2" t="s">
        <v>253</v>
      </c>
      <c r="L2" s="3">
        <v>1578</v>
      </c>
      <c r="V2" s="2" t="s">
        <v>1309</v>
      </c>
      <c r="W2" s="2" t="s">
        <v>1324</v>
      </c>
      <c r="Z2" s="2" t="s">
        <v>1303</v>
      </c>
      <c r="AA2" s="2" t="s">
        <v>506</v>
      </c>
    </row>
    <row r="3" spans="1:29" x14ac:dyDescent="0.35">
      <c r="A3" s="2" t="s">
        <v>931</v>
      </c>
      <c r="B3" s="2" t="s">
        <v>937</v>
      </c>
      <c r="L3" s="3">
        <v>9999</v>
      </c>
      <c r="V3" s="2">
        <v>2017</v>
      </c>
      <c r="W3" s="2" t="s">
        <v>1308</v>
      </c>
      <c r="Z3" s="2" t="s">
        <v>1685</v>
      </c>
      <c r="AA3" s="2" t="s">
        <v>932</v>
      </c>
      <c r="AC3" s="2" t="s">
        <v>506</v>
      </c>
    </row>
    <row r="4" spans="1:29" x14ac:dyDescent="0.35">
      <c r="A4" s="4" t="s">
        <v>1676</v>
      </c>
      <c r="B4" s="4" t="s">
        <v>1675</v>
      </c>
      <c r="C4" s="4"/>
      <c r="D4" s="4"/>
      <c r="E4" s="4"/>
      <c r="F4" s="4"/>
      <c r="G4" s="4"/>
      <c r="H4" s="4"/>
      <c r="I4" s="4"/>
      <c r="J4" s="4"/>
      <c r="K4" s="4"/>
      <c r="L4" s="5">
        <v>9999</v>
      </c>
      <c r="M4" s="5"/>
      <c r="N4" s="5"/>
      <c r="O4" s="5"/>
      <c r="P4" s="5"/>
      <c r="Q4" s="5"/>
      <c r="R4" s="5"/>
      <c r="S4" s="5"/>
      <c r="T4" s="5"/>
      <c r="U4" s="5"/>
      <c r="V4" s="4">
        <v>2021</v>
      </c>
      <c r="W4" s="4"/>
      <c r="X4" s="4"/>
      <c r="Y4" s="4"/>
      <c r="Z4" s="4" t="s">
        <v>953</v>
      </c>
      <c r="AA4" s="2" t="s">
        <v>932</v>
      </c>
    </row>
    <row r="5" spans="1:29" x14ac:dyDescent="0.35">
      <c r="A5" s="2" t="s">
        <v>730</v>
      </c>
      <c r="B5" s="2" t="s">
        <v>731</v>
      </c>
      <c r="L5" s="3">
        <v>1841</v>
      </c>
      <c r="V5" s="2">
        <v>2011</v>
      </c>
      <c r="W5" s="2" t="s">
        <v>1324</v>
      </c>
      <c r="Z5" s="2" t="s">
        <v>1303</v>
      </c>
      <c r="AC5" s="2" t="s">
        <v>506</v>
      </c>
    </row>
    <row r="6" spans="1:29" x14ac:dyDescent="0.35">
      <c r="A6" s="2" t="s">
        <v>857</v>
      </c>
      <c r="B6" s="2" t="s">
        <v>779</v>
      </c>
      <c r="L6" s="3">
        <v>3033</v>
      </c>
      <c r="V6" s="2">
        <v>2015</v>
      </c>
      <c r="W6" s="2" t="s">
        <v>1324</v>
      </c>
      <c r="Z6" s="2" t="s">
        <v>1303</v>
      </c>
      <c r="AC6" s="2" t="s">
        <v>506</v>
      </c>
    </row>
    <row r="7" spans="1:29" x14ac:dyDescent="0.35">
      <c r="A7" s="2" t="s">
        <v>854</v>
      </c>
      <c r="B7" s="2" t="s">
        <v>775</v>
      </c>
      <c r="L7" s="3">
        <v>5054</v>
      </c>
      <c r="V7" s="2">
        <v>2015</v>
      </c>
      <c r="W7" s="2" t="s">
        <v>1324</v>
      </c>
      <c r="Z7" s="2" t="s">
        <v>1303</v>
      </c>
      <c r="AC7" s="2" t="s">
        <v>506</v>
      </c>
    </row>
    <row r="8" spans="1:29" x14ac:dyDescent="0.35">
      <c r="A8" s="2" t="s">
        <v>427</v>
      </c>
      <c r="B8" s="2" t="s">
        <v>428</v>
      </c>
      <c r="L8" s="3">
        <v>5413</v>
      </c>
      <c r="V8" s="2" t="s">
        <v>1309</v>
      </c>
      <c r="W8" s="2" t="s">
        <v>1324</v>
      </c>
      <c r="Z8" s="2" t="s">
        <v>1303</v>
      </c>
      <c r="AA8" s="2" t="s">
        <v>506</v>
      </c>
      <c r="AC8" s="2" t="s">
        <v>506</v>
      </c>
    </row>
    <row r="9" spans="1:29" x14ac:dyDescent="0.35">
      <c r="A9" s="2" t="s">
        <v>740</v>
      </c>
      <c r="B9" s="2" t="s">
        <v>741</v>
      </c>
      <c r="L9" s="3">
        <v>1871</v>
      </c>
      <c r="V9" s="2">
        <v>2011</v>
      </c>
      <c r="W9" s="2" t="s">
        <v>1324</v>
      </c>
      <c r="Z9" s="2" t="s">
        <v>1303</v>
      </c>
      <c r="AC9" s="2" t="s">
        <v>506</v>
      </c>
    </row>
    <row r="10" spans="1:29" x14ac:dyDescent="0.35">
      <c r="A10" s="2" t="s">
        <v>1475</v>
      </c>
      <c r="B10" s="2" t="s">
        <v>1474</v>
      </c>
      <c r="L10" s="3">
        <v>3039</v>
      </c>
      <c r="V10" s="2">
        <v>2019</v>
      </c>
      <c r="W10" s="2" t="s">
        <v>1324</v>
      </c>
      <c r="Z10" s="2" t="s">
        <v>1303</v>
      </c>
      <c r="AC10" s="2" t="s">
        <v>506</v>
      </c>
    </row>
    <row r="11" spans="1:29" x14ac:dyDescent="0.35">
      <c r="A11" s="4" t="s">
        <v>853</v>
      </c>
      <c r="B11" s="4" t="s">
        <v>1</v>
      </c>
      <c r="C11" s="4"/>
      <c r="D11" s="4"/>
      <c r="E11" s="4"/>
      <c r="F11" s="4"/>
      <c r="G11" s="4"/>
      <c r="H11" s="4"/>
      <c r="I11" s="4"/>
      <c r="J11" s="4"/>
      <c r="K11" s="4"/>
      <c r="L11" s="5">
        <v>9999</v>
      </c>
      <c r="M11" s="5"/>
      <c r="N11" s="5"/>
      <c r="O11" s="5"/>
      <c r="P11" s="5"/>
      <c r="Q11" s="5"/>
      <c r="R11" s="5"/>
      <c r="S11" s="5"/>
      <c r="T11" s="5"/>
      <c r="U11" s="5"/>
      <c r="V11" s="4" t="s">
        <v>1309</v>
      </c>
      <c r="W11" s="4" t="s">
        <v>1325</v>
      </c>
      <c r="X11" s="4"/>
      <c r="Y11" s="4"/>
      <c r="Z11" s="4" t="s">
        <v>953</v>
      </c>
      <c r="AA11" s="2" t="s">
        <v>932</v>
      </c>
      <c r="AC11" s="2" t="s">
        <v>506</v>
      </c>
    </row>
    <row r="12" spans="1:29" x14ac:dyDescent="0.35">
      <c r="A12" s="2" t="s">
        <v>855</v>
      </c>
      <c r="B12" s="2" t="s">
        <v>776</v>
      </c>
      <c r="L12" s="3">
        <v>1836</v>
      </c>
      <c r="V12" s="2">
        <v>2015</v>
      </c>
      <c r="W12" s="2" t="s">
        <v>1324</v>
      </c>
      <c r="Z12" s="2" t="s">
        <v>1303</v>
      </c>
      <c r="AC12" s="2" t="s">
        <v>506</v>
      </c>
    </row>
    <row r="13" spans="1:29" x14ac:dyDescent="0.35">
      <c r="A13" s="2" t="s">
        <v>717</v>
      </c>
      <c r="B13" s="2" t="s">
        <v>718</v>
      </c>
      <c r="L13" s="3">
        <v>5033</v>
      </c>
      <c r="V13" s="2">
        <v>2011</v>
      </c>
      <c r="W13" s="2" t="s">
        <v>1324</v>
      </c>
      <c r="Z13" s="2" t="s">
        <v>1303</v>
      </c>
      <c r="AC13" s="2" t="s">
        <v>506</v>
      </c>
    </row>
    <row r="14" spans="1:29" x14ac:dyDescent="0.35">
      <c r="A14" s="2" t="s">
        <v>1619</v>
      </c>
      <c r="B14" s="2" t="s">
        <v>1618</v>
      </c>
      <c r="L14" s="3">
        <v>1144</v>
      </c>
      <c r="V14" s="2">
        <v>2019</v>
      </c>
      <c r="W14" s="2" t="s">
        <v>1324</v>
      </c>
      <c r="Z14" s="2" t="s">
        <v>1303</v>
      </c>
      <c r="AC14" s="2" t="s">
        <v>506</v>
      </c>
    </row>
    <row r="15" spans="1:29" x14ac:dyDescent="0.35">
      <c r="A15" s="4" t="s">
        <v>758</v>
      </c>
      <c r="B15" s="4" t="s">
        <v>759</v>
      </c>
      <c r="C15" s="4" t="s">
        <v>777</v>
      </c>
      <c r="D15" s="4"/>
      <c r="E15" s="4"/>
      <c r="F15" s="4"/>
      <c r="G15" s="4"/>
      <c r="H15" s="4"/>
      <c r="I15" s="4"/>
      <c r="J15" s="4"/>
      <c r="K15" s="4"/>
      <c r="L15" s="5">
        <v>9999</v>
      </c>
      <c r="M15" s="5"/>
      <c r="N15" s="5"/>
      <c r="O15" s="5"/>
      <c r="P15" s="5"/>
      <c r="Q15" s="5"/>
      <c r="R15" s="5"/>
      <c r="S15" s="5"/>
      <c r="T15" s="5"/>
      <c r="U15" s="5"/>
      <c r="V15" s="4">
        <v>2011</v>
      </c>
      <c r="W15" s="4" t="s">
        <v>1308</v>
      </c>
      <c r="X15" s="4"/>
      <c r="Y15" s="4"/>
      <c r="Z15" s="4" t="s">
        <v>1304</v>
      </c>
      <c r="AC15" s="2" t="s">
        <v>506</v>
      </c>
    </row>
    <row r="16" spans="1:29" x14ac:dyDescent="0.35">
      <c r="A16" s="2" t="s">
        <v>728</v>
      </c>
      <c r="B16" s="2" t="s">
        <v>729</v>
      </c>
      <c r="L16" s="3">
        <v>1838</v>
      </c>
      <c r="V16" s="2">
        <v>2011</v>
      </c>
      <c r="W16" s="2" t="s">
        <v>1324</v>
      </c>
      <c r="Z16" s="2" t="s">
        <v>1303</v>
      </c>
      <c r="AC16" s="2" t="s">
        <v>506</v>
      </c>
    </row>
    <row r="17" spans="1:29" x14ac:dyDescent="0.35">
      <c r="A17" s="2" t="s">
        <v>45</v>
      </c>
      <c r="B17" s="2" t="s">
        <v>46</v>
      </c>
      <c r="L17" s="3">
        <v>3025</v>
      </c>
      <c r="V17" s="2" t="s">
        <v>1309</v>
      </c>
      <c r="W17" s="2" t="s">
        <v>1324</v>
      </c>
      <c r="Z17" s="2" t="s">
        <v>1303</v>
      </c>
      <c r="AA17" s="2" t="s">
        <v>506</v>
      </c>
      <c r="AC17" s="2" t="s">
        <v>506</v>
      </c>
    </row>
    <row r="18" spans="1:29" x14ac:dyDescent="0.35">
      <c r="A18" s="2" t="s">
        <v>36</v>
      </c>
      <c r="B18" s="2" t="s">
        <v>37</v>
      </c>
      <c r="L18" s="3">
        <v>3014</v>
      </c>
      <c r="V18" s="2" t="s">
        <v>1309</v>
      </c>
      <c r="W18" s="2" t="s">
        <v>1324</v>
      </c>
      <c r="Z18" s="2" t="s">
        <v>1303</v>
      </c>
      <c r="AA18" s="2" t="s">
        <v>506</v>
      </c>
      <c r="AC18" s="2" t="s">
        <v>506</v>
      </c>
    </row>
    <row r="19" spans="1:29" x14ac:dyDescent="0.35">
      <c r="A19" s="2" t="s">
        <v>856</v>
      </c>
      <c r="B19" s="2" t="s">
        <v>778</v>
      </c>
      <c r="L19" s="3">
        <v>4627</v>
      </c>
      <c r="V19" s="2">
        <v>2015</v>
      </c>
      <c r="W19" s="2" t="s">
        <v>1324</v>
      </c>
      <c r="Z19" s="2" t="s">
        <v>1303</v>
      </c>
      <c r="AC19" s="2" t="s">
        <v>506</v>
      </c>
    </row>
    <row r="20" spans="1:29" x14ac:dyDescent="0.35">
      <c r="A20" s="2" t="s">
        <v>700</v>
      </c>
      <c r="B20" s="2" t="s">
        <v>701</v>
      </c>
      <c r="L20" s="3">
        <v>1547</v>
      </c>
      <c r="V20" s="2">
        <v>2011</v>
      </c>
      <c r="W20" s="2" t="s">
        <v>1324</v>
      </c>
      <c r="Z20" s="2" t="s">
        <v>1303</v>
      </c>
      <c r="AC20" s="2" t="s">
        <v>506</v>
      </c>
    </row>
    <row r="21" spans="1:29" x14ac:dyDescent="0.35">
      <c r="A21" s="2" t="s">
        <v>267</v>
      </c>
      <c r="B21" s="2" t="s">
        <v>268</v>
      </c>
      <c r="L21" s="3">
        <v>1576</v>
      </c>
      <c r="V21" s="2" t="s">
        <v>1309</v>
      </c>
      <c r="W21" s="2" t="s">
        <v>1324</v>
      </c>
      <c r="Z21" s="2" t="s">
        <v>1303</v>
      </c>
      <c r="AA21" s="2" t="s">
        <v>506</v>
      </c>
      <c r="AC21" s="2" t="s">
        <v>506</v>
      </c>
    </row>
    <row r="22" spans="1:29" x14ac:dyDescent="0.35">
      <c r="A22" s="2" t="s">
        <v>47</v>
      </c>
      <c r="B22" s="2" t="s">
        <v>48</v>
      </c>
      <c r="L22" s="3">
        <v>3026</v>
      </c>
      <c r="V22" s="2" t="s">
        <v>1309</v>
      </c>
      <c r="W22" s="2" t="s">
        <v>1324</v>
      </c>
      <c r="Z22" s="2" t="s">
        <v>1303</v>
      </c>
      <c r="AA22" s="2" t="s">
        <v>506</v>
      </c>
      <c r="AC22" s="2" t="s">
        <v>506</v>
      </c>
    </row>
    <row r="23" spans="1:29" x14ac:dyDescent="0.35">
      <c r="A23" s="2" t="s">
        <v>437</v>
      </c>
      <c r="B23" s="2" t="s">
        <v>438</v>
      </c>
      <c r="L23" s="3">
        <v>5416</v>
      </c>
      <c r="V23" s="2" t="s">
        <v>1309</v>
      </c>
      <c r="W23" s="2" t="s">
        <v>1324</v>
      </c>
      <c r="Z23" s="2" t="s">
        <v>1303</v>
      </c>
      <c r="AA23" s="2" t="s">
        <v>506</v>
      </c>
      <c r="AC23" s="2" t="s">
        <v>506</v>
      </c>
    </row>
    <row r="24" spans="1:29" x14ac:dyDescent="0.35">
      <c r="A24" s="2" t="s">
        <v>1453</v>
      </c>
      <c r="B24" s="2" t="s">
        <v>1452</v>
      </c>
      <c r="L24" s="3">
        <v>3805</v>
      </c>
      <c r="V24" s="2">
        <v>2019</v>
      </c>
      <c r="W24" s="2" t="s">
        <v>1324</v>
      </c>
      <c r="Z24" s="2" t="s">
        <v>1303</v>
      </c>
      <c r="AC24" s="2" t="s">
        <v>506</v>
      </c>
    </row>
    <row r="25" spans="1:29" x14ac:dyDescent="0.35">
      <c r="A25" s="2" t="s">
        <v>365</v>
      </c>
      <c r="B25" s="2" t="s">
        <v>366</v>
      </c>
      <c r="L25" s="3">
        <v>1839</v>
      </c>
      <c r="V25" s="2" t="s">
        <v>1309</v>
      </c>
      <c r="W25" s="2" t="s">
        <v>1324</v>
      </c>
      <c r="Z25" s="2" t="s">
        <v>1303</v>
      </c>
      <c r="AA25" s="2" t="s">
        <v>506</v>
      </c>
      <c r="AC25" s="2" t="s">
        <v>506</v>
      </c>
    </row>
    <row r="26" spans="1:29" x14ac:dyDescent="0.35">
      <c r="A26" s="2" t="s">
        <v>205</v>
      </c>
      <c r="B26" s="2" t="s">
        <v>206</v>
      </c>
      <c r="L26" s="3">
        <v>4627</v>
      </c>
      <c r="V26" s="2" t="s">
        <v>1309</v>
      </c>
      <c r="W26" s="2" t="s">
        <v>1324</v>
      </c>
      <c r="Z26" s="2" t="s">
        <v>1303</v>
      </c>
      <c r="AA26" s="2" t="s">
        <v>506</v>
      </c>
      <c r="AC26" s="2" t="s">
        <v>506</v>
      </c>
    </row>
    <row r="27" spans="1:29" x14ac:dyDescent="0.35">
      <c r="A27" s="2" t="s">
        <v>452</v>
      </c>
      <c r="B27" s="2" t="s">
        <v>453</v>
      </c>
      <c r="L27" s="3">
        <v>5421</v>
      </c>
      <c r="V27" s="2" t="s">
        <v>1309</v>
      </c>
      <c r="W27" s="2" t="s">
        <v>1324</v>
      </c>
      <c r="Z27" s="2" t="s">
        <v>1303</v>
      </c>
      <c r="AA27" s="2" t="s">
        <v>506</v>
      </c>
      <c r="AC27" s="2" t="s">
        <v>506</v>
      </c>
    </row>
    <row r="28" spans="1:29" x14ac:dyDescent="0.35">
      <c r="A28" s="2" t="s">
        <v>746</v>
      </c>
      <c r="B28" s="2" t="s">
        <v>747</v>
      </c>
      <c r="L28" s="3">
        <v>5421</v>
      </c>
      <c r="V28" s="2">
        <v>2011</v>
      </c>
      <c r="W28" s="2" t="s">
        <v>1324</v>
      </c>
      <c r="Z28" s="2" t="s">
        <v>1303</v>
      </c>
      <c r="AC28" s="2" t="s">
        <v>506</v>
      </c>
    </row>
    <row r="29" spans="1:29" x14ac:dyDescent="0.35">
      <c r="A29" s="2" t="s">
        <v>858</v>
      </c>
      <c r="B29" s="2" t="s">
        <v>780</v>
      </c>
      <c r="L29" s="3">
        <v>5059</v>
      </c>
      <c r="V29" s="2">
        <v>2015</v>
      </c>
      <c r="W29" s="2" t="s">
        <v>1324</v>
      </c>
      <c r="Z29" s="2" t="s">
        <v>1303</v>
      </c>
      <c r="AC29" s="2" t="s">
        <v>506</v>
      </c>
    </row>
    <row r="30" spans="1:29" x14ac:dyDescent="0.35">
      <c r="A30" s="2" t="s">
        <v>333</v>
      </c>
      <c r="B30" s="2" t="s">
        <v>334</v>
      </c>
      <c r="L30" s="3">
        <v>1811</v>
      </c>
      <c r="V30" s="2" t="s">
        <v>1309</v>
      </c>
      <c r="W30" s="2" t="s">
        <v>1324</v>
      </c>
      <c r="Z30" s="2" t="s">
        <v>1303</v>
      </c>
      <c r="AA30" s="2" t="s">
        <v>506</v>
      </c>
      <c r="AC30" s="2" t="s">
        <v>506</v>
      </c>
    </row>
    <row r="31" spans="1:29" x14ac:dyDescent="0.35">
      <c r="A31" s="2" t="s">
        <v>1605</v>
      </c>
      <c r="B31" s="2" t="s">
        <v>1604</v>
      </c>
      <c r="L31" s="3">
        <v>1811</v>
      </c>
      <c r="V31" s="2">
        <v>2019</v>
      </c>
      <c r="W31" s="2" t="s">
        <v>1324</v>
      </c>
      <c r="Z31" s="2" t="s">
        <v>1303</v>
      </c>
      <c r="AC31" s="2" t="s">
        <v>506</v>
      </c>
    </row>
    <row r="32" spans="1:29" x14ac:dyDescent="0.35">
      <c r="A32" s="2" t="s">
        <v>742</v>
      </c>
      <c r="B32" s="2" t="s">
        <v>743</v>
      </c>
      <c r="L32" s="3">
        <v>5402</v>
      </c>
      <c r="V32" s="2">
        <v>2011</v>
      </c>
      <c r="W32" s="2" t="s">
        <v>1324</v>
      </c>
      <c r="Z32" s="2" t="s">
        <v>1303</v>
      </c>
      <c r="AC32" s="2" t="s">
        <v>506</v>
      </c>
    </row>
    <row r="33" spans="1:29" x14ac:dyDescent="0.35">
      <c r="A33" s="2" t="s">
        <v>423</v>
      </c>
      <c r="B33" s="2" t="s">
        <v>424</v>
      </c>
      <c r="L33" s="3">
        <v>5402</v>
      </c>
      <c r="V33" s="2" t="s">
        <v>1309</v>
      </c>
      <c r="W33" s="2" t="s">
        <v>1324</v>
      </c>
      <c r="Z33" s="2" t="s">
        <v>1303</v>
      </c>
      <c r="AA33" s="2" t="s">
        <v>506</v>
      </c>
      <c r="AC33" s="2" t="s">
        <v>506</v>
      </c>
    </row>
    <row r="34" spans="1:29" x14ac:dyDescent="0.35">
      <c r="A34" s="2" t="s">
        <v>566</v>
      </c>
      <c r="B34" s="2" t="s">
        <v>567</v>
      </c>
      <c r="L34" s="3">
        <v>1160</v>
      </c>
      <c r="V34" s="2">
        <v>2007</v>
      </c>
      <c r="W34" s="2" t="s">
        <v>1324</v>
      </c>
      <c r="Z34" s="2" t="s">
        <v>1303</v>
      </c>
      <c r="AC34" s="2" t="s">
        <v>506</v>
      </c>
    </row>
    <row r="35" spans="1:29" x14ac:dyDescent="0.35">
      <c r="A35" s="2" t="s">
        <v>1327</v>
      </c>
      <c r="B35" s="2" t="s">
        <v>1326</v>
      </c>
      <c r="L35" s="3">
        <v>9999</v>
      </c>
      <c r="W35" s="2" t="s">
        <v>1325</v>
      </c>
      <c r="Z35" s="2" t="s">
        <v>1303</v>
      </c>
      <c r="AC35" s="2" t="s">
        <v>506</v>
      </c>
    </row>
    <row r="36" spans="1:29" x14ac:dyDescent="0.35">
      <c r="A36" s="2" t="s">
        <v>224</v>
      </c>
      <c r="B36" s="2" t="s">
        <v>225</v>
      </c>
      <c r="L36" s="3">
        <v>4626</v>
      </c>
      <c r="V36" s="2" t="s">
        <v>1309</v>
      </c>
      <c r="W36" s="2" t="s">
        <v>1324</v>
      </c>
      <c r="Z36" s="2" t="s">
        <v>1303</v>
      </c>
      <c r="AA36" s="2" t="s">
        <v>506</v>
      </c>
      <c r="AC36" s="2" t="s">
        <v>506</v>
      </c>
    </row>
    <row r="37" spans="1:29" x14ac:dyDescent="0.35">
      <c r="A37" s="2" t="s">
        <v>331</v>
      </c>
      <c r="B37" s="2" t="s">
        <v>332</v>
      </c>
      <c r="L37" s="3">
        <v>5052</v>
      </c>
      <c r="V37" s="2" t="s">
        <v>1309</v>
      </c>
      <c r="W37" s="2" t="s">
        <v>1324</v>
      </c>
      <c r="Z37" s="2" t="s">
        <v>1303</v>
      </c>
      <c r="AA37" s="2" t="s">
        <v>506</v>
      </c>
      <c r="AC37" s="2" t="s">
        <v>506</v>
      </c>
    </row>
    <row r="38" spans="1:29" x14ac:dyDescent="0.35">
      <c r="A38" s="2" t="s">
        <v>762</v>
      </c>
      <c r="B38" s="2" t="s">
        <v>763</v>
      </c>
      <c r="C38" s="2" t="s">
        <v>1498</v>
      </c>
      <c r="L38" s="3">
        <v>5438</v>
      </c>
      <c r="M38" s="3">
        <v>1828</v>
      </c>
      <c r="V38" s="2">
        <v>2011</v>
      </c>
      <c r="W38" s="2" t="s">
        <v>1324</v>
      </c>
      <c r="Z38" s="2" t="s">
        <v>1303</v>
      </c>
      <c r="AC38" s="2" t="s">
        <v>506</v>
      </c>
    </row>
    <row r="39" spans="1:29" x14ac:dyDescent="0.35">
      <c r="A39" s="2" t="s">
        <v>860</v>
      </c>
      <c r="B39" s="2" t="s">
        <v>782</v>
      </c>
      <c r="L39" s="3">
        <v>1506</v>
      </c>
      <c r="V39" s="2">
        <v>2015</v>
      </c>
      <c r="W39" s="2" t="s">
        <v>1324</v>
      </c>
      <c r="Z39" s="2" t="s">
        <v>1303</v>
      </c>
      <c r="AC39" s="2" t="s">
        <v>506</v>
      </c>
    </row>
    <row r="40" spans="1:29" x14ac:dyDescent="0.35">
      <c r="A40" s="2" t="s">
        <v>236</v>
      </c>
      <c r="B40" s="2" t="s">
        <v>237</v>
      </c>
      <c r="L40" s="3">
        <v>4602</v>
      </c>
      <c r="V40" s="2" t="s">
        <v>1309</v>
      </c>
      <c r="W40" s="2" t="s">
        <v>1324</v>
      </c>
      <c r="Z40" s="2" t="s">
        <v>1303</v>
      </c>
      <c r="AA40" s="2" t="s">
        <v>506</v>
      </c>
      <c r="AC40" s="2" t="s">
        <v>506</v>
      </c>
    </row>
    <row r="41" spans="1:29" x14ac:dyDescent="0.35">
      <c r="A41" s="2" t="s">
        <v>620</v>
      </c>
      <c r="B41" s="2" t="s">
        <v>621</v>
      </c>
      <c r="L41" s="3">
        <v>1813</v>
      </c>
      <c r="V41" s="2">
        <v>2007</v>
      </c>
      <c r="W41" s="2" t="s">
        <v>1324</v>
      </c>
      <c r="Z41" s="2" t="s">
        <v>1303</v>
      </c>
      <c r="AC41" s="2" t="s">
        <v>506</v>
      </c>
    </row>
    <row r="42" spans="1:29" x14ac:dyDescent="0.35">
      <c r="A42" s="2" t="s">
        <v>301</v>
      </c>
      <c r="B42" s="2" t="s">
        <v>302</v>
      </c>
      <c r="L42" s="3">
        <v>5029</v>
      </c>
      <c r="V42" s="2" t="s">
        <v>1309</v>
      </c>
      <c r="W42" s="2" t="s">
        <v>1324</v>
      </c>
      <c r="Z42" s="2" t="s">
        <v>1303</v>
      </c>
      <c r="AA42" s="2" t="s">
        <v>506</v>
      </c>
      <c r="AC42" s="2" t="s">
        <v>506</v>
      </c>
    </row>
    <row r="43" spans="1:29" x14ac:dyDescent="0.35">
      <c r="A43" s="2" t="s">
        <v>66</v>
      </c>
      <c r="B43" s="2" t="s">
        <v>67</v>
      </c>
      <c r="L43" s="3">
        <v>3403</v>
      </c>
      <c r="V43" s="2" t="s">
        <v>1309</v>
      </c>
      <c r="W43" s="2" t="s">
        <v>1324</v>
      </c>
      <c r="Z43" s="2" t="s">
        <v>1303</v>
      </c>
      <c r="AA43" s="2" t="s">
        <v>506</v>
      </c>
      <c r="AC43" s="2" t="s">
        <v>506</v>
      </c>
    </row>
    <row r="44" spans="1:29" x14ac:dyDescent="0.35">
      <c r="A44" s="2" t="s">
        <v>124</v>
      </c>
      <c r="B44" s="2" t="s">
        <v>125</v>
      </c>
      <c r="L44" s="3">
        <v>3802</v>
      </c>
      <c r="V44" s="2" t="s">
        <v>1309</v>
      </c>
      <c r="W44" s="2" t="s">
        <v>1324</v>
      </c>
      <c r="Z44" s="2" t="s">
        <v>1303</v>
      </c>
      <c r="AA44" s="2" t="s">
        <v>506</v>
      </c>
      <c r="AC44" s="2" t="s">
        <v>506</v>
      </c>
    </row>
    <row r="45" spans="1:29" x14ac:dyDescent="0.35">
      <c r="A45" s="2" t="s">
        <v>1603</v>
      </c>
      <c r="B45" s="2" t="s">
        <v>1497</v>
      </c>
      <c r="L45" s="3">
        <v>1820</v>
      </c>
      <c r="V45" s="2">
        <v>2019</v>
      </c>
      <c r="W45" s="2" t="s">
        <v>1324</v>
      </c>
      <c r="Z45" s="2" t="s">
        <v>1303</v>
      </c>
      <c r="AC45" s="2" t="s">
        <v>506</v>
      </c>
    </row>
    <row r="46" spans="1:29" x14ac:dyDescent="0.35">
      <c r="A46" s="2" t="s">
        <v>865</v>
      </c>
      <c r="B46" s="2" t="s">
        <v>788</v>
      </c>
      <c r="L46" s="3">
        <v>5401</v>
      </c>
      <c r="V46" s="2">
        <v>2015</v>
      </c>
      <c r="W46" s="2" t="s">
        <v>1324</v>
      </c>
      <c r="Z46" s="2" t="s">
        <v>1303</v>
      </c>
      <c r="AC46" s="2" t="s">
        <v>506</v>
      </c>
    </row>
    <row r="47" spans="1:29" x14ac:dyDescent="0.35">
      <c r="A47" s="2" t="s">
        <v>665</v>
      </c>
      <c r="B47" s="2" t="s">
        <v>666</v>
      </c>
      <c r="L47" s="3">
        <v>3806</v>
      </c>
      <c r="V47" s="2">
        <v>2011</v>
      </c>
      <c r="W47" s="2" t="s">
        <v>1324</v>
      </c>
      <c r="Z47" s="2" t="s">
        <v>1303</v>
      </c>
      <c r="AC47" s="2" t="s">
        <v>506</v>
      </c>
    </row>
    <row r="48" spans="1:29" x14ac:dyDescent="0.35">
      <c r="A48" s="2" t="s">
        <v>89</v>
      </c>
      <c r="B48" s="2" t="s">
        <v>90</v>
      </c>
      <c r="L48" s="3">
        <v>3433</v>
      </c>
      <c r="V48" s="2" t="s">
        <v>1309</v>
      </c>
      <c r="W48" s="2" t="s">
        <v>1324</v>
      </c>
      <c r="Z48" s="2" t="s">
        <v>1303</v>
      </c>
      <c r="AA48" s="2" t="s">
        <v>506</v>
      </c>
      <c r="AC48" s="2" t="s">
        <v>506</v>
      </c>
    </row>
    <row r="49" spans="1:29" x14ac:dyDescent="0.35">
      <c r="A49" s="2" t="s">
        <v>87</v>
      </c>
      <c r="B49" s="2" t="s">
        <v>88</v>
      </c>
      <c r="C49" s="2" t="s">
        <v>96</v>
      </c>
      <c r="D49" s="2" t="s">
        <v>200</v>
      </c>
      <c r="L49" s="3">
        <v>3432</v>
      </c>
      <c r="M49" s="3">
        <v>3441</v>
      </c>
      <c r="N49" s="3">
        <v>4623</v>
      </c>
      <c r="V49" s="2" t="s">
        <v>1309</v>
      </c>
      <c r="W49" s="2" t="s">
        <v>1324</v>
      </c>
      <c r="Z49" s="2" t="s">
        <v>1303</v>
      </c>
      <c r="AA49" s="2" t="s">
        <v>506</v>
      </c>
      <c r="AC49" s="2" t="s">
        <v>506</v>
      </c>
    </row>
    <row r="50" spans="1:29" x14ac:dyDescent="0.35">
      <c r="A50" s="2" t="s">
        <v>209</v>
      </c>
      <c r="B50" s="2" t="s">
        <v>210</v>
      </c>
      <c r="L50" s="3">
        <v>4628</v>
      </c>
      <c r="V50" s="2" t="s">
        <v>1309</v>
      </c>
      <c r="W50" s="2" t="s">
        <v>1324</v>
      </c>
      <c r="Z50" s="2" t="s">
        <v>1303</v>
      </c>
      <c r="AA50" s="2" t="s">
        <v>506</v>
      </c>
      <c r="AC50" s="2" t="s">
        <v>506</v>
      </c>
    </row>
    <row r="51" spans="1:29" x14ac:dyDescent="0.35">
      <c r="A51" s="2" t="s">
        <v>91</v>
      </c>
      <c r="B51" s="2" t="s">
        <v>92</v>
      </c>
      <c r="C51" s="2" t="s">
        <v>93</v>
      </c>
      <c r="L51" s="3">
        <v>3434</v>
      </c>
      <c r="M51" s="3">
        <v>3435</v>
      </c>
      <c r="V51" s="2" t="s">
        <v>1309</v>
      </c>
      <c r="W51" s="2" t="s">
        <v>1324</v>
      </c>
      <c r="Z51" s="2" t="s">
        <v>1303</v>
      </c>
      <c r="AA51" s="2" t="s">
        <v>506</v>
      </c>
      <c r="AC51" s="2" t="s">
        <v>506</v>
      </c>
    </row>
    <row r="52" spans="1:29" x14ac:dyDescent="0.35">
      <c r="A52" s="2" t="s">
        <v>175</v>
      </c>
      <c r="B52" s="2" t="s">
        <v>176</v>
      </c>
      <c r="L52" s="3">
        <v>1151</v>
      </c>
      <c r="V52" s="2" t="s">
        <v>1309</v>
      </c>
      <c r="W52" s="2" t="s">
        <v>1324</v>
      </c>
      <c r="Z52" s="2" t="s">
        <v>1303</v>
      </c>
      <c r="AA52" s="2" t="s">
        <v>506</v>
      </c>
      <c r="AC52" s="2" t="s">
        <v>506</v>
      </c>
    </row>
    <row r="53" spans="1:29" x14ac:dyDescent="0.35">
      <c r="A53" s="2" t="s">
        <v>281</v>
      </c>
      <c r="B53" s="2" t="s">
        <v>282</v>
      </c>
      <c r="L53" s="3">
        <v>5057</v>
      </c>
      <c r="V53" s="2" t="s">
        <v>1309</v>
      </c>
      <c r="W53" s="2" t="s">
        <v>1324</v>
      </c>
      <c r="Z53" s="2" t="s">
        <v>1303</v>
      </c>
      <c r="AA53" s="2" t="s">
        <v>506</v>
      </c>
      <c r="AC53" s="2" t="s">
        <v>506</v>
      </c>
    </row>
    <row r="54" spans="1:29" x14ac:dyDescent="0.35">
      <c r="A54" s="2" t="s">
        <v>610</v>
      </c>
      <c r="B54" s="2" t="s">
        <v>611</v>
      </c>
      <c r="L54" s="3">
        <v>5006</v>
      </c>
      <c r="V54" s="2">
        <v>2007</v>
      </c>
      <c r="W54" s="2" t="s">
        <v>1324</v>
      </c>
      <c r="Z54" s="2" t="s">
        <v>1303</v>
      </c>
      <c r="AC54" s="2" t="s">
        <v>506</v>
      </c>
    </row>
    <row r="55" spans="1:29" x14ac:dyDescent="0.35">
      <c r="A55" s="2" t="s">
        <v>299</v>
      </c>
      <c r="B55" s="2" t="s">
        <v>300</v>
      </c>
      <c r="L55" s="3">
        <v>5027</v>
      </c>
      <c r="V55" s="2" t="s">
        <v>1309</v>
      </c>
      <c r="W55" s="2" t="s">
        <v>1324</v>
      </c>
      <c r="Z55" s="2" t="s">
        <v>1303</v>
      </c>
      <c r="AA55" s="2" t="s">
        <v>506</v>
      </c>
      <c r="AC55" s="2" t="s">
        <v>506</v>
      </c>
    </row>
    <row r="56" spans="1:29" x14ac:dyDescent="0.35">
      <c r="A56" s="2" t="s">
        <v>107</v>
      </c>
      <c r="B56" s="2" t="s">
        <v>641</v>
      </c>
      <c r="C56" s="2" t="s">
        <v>108</v>
      </c>
      <c r="D56" s="2" t="s">
        <v>142</v>
      </c>
      <c r="E56" s="2" t="s">
        <v>228</v>
      </c>
      <c r="F56" s="2" t="s">
        <v>787</v>
      </c>
      <c r="G56" s="2" t="s">
        <v>1499</v>
      </c>
      <c r="L56" s="3">
        <v>3419</v>
      </c>
      <c r="M56" s="3">
        <v>3454</v>
      </c>
      <c r="N56" s="3">
        <v>3823</v>
      </c>
      <c r="O56" s="3">
        <v>4632</v>
      </c>
      <c r="P56" s="3">
        <v>3045</v>
      </c>
      <c r="V56" s="2" t="s">
        <v>1309</v>
      </c>
      <c r="W56" s="2" t="s">
        <v>1324</v>
      </c>
      <c r="Z56" s="2" t="s">
        <v>1303</v>
      </c>
      <c r="AA56" s="2" t="s">
        <v>506</v>
      </c>
      <c r="AC56" s="2" t="s">
        <v>506</v>
      </c>
    </row>
    <row r="57" spans="1:29" x14ac:dyDescent="0.35">
      <c r="A57" s="2" t="s">
        <v>143</v>
      </c>
      <c r="B57" s="2" t="s">
        <v>144</v>
      </c>
      <c r="L57" s="3">
        <v>3825</v>
      </c>
      <c r="V57" s="2" t="s">
        <v>1309</v>
      </c>
      <c r="W57" s="2" t="s">
        <v>1324</v>
      </c>
      <c r="Z57" s="2" t="s">
        <v>1303</v>
      </c>
      <c r="AA57" s="2" t="s">
        <v>506</v>
      </c>
      <c r="AC57" s="2" t="s">
        <v>506</v>
      </c>
    </row>
    <row r="58" spans="1:29" x14ac:dyDescent="0.35">
      <c r="A58" s="2" t="s">
        <v>578</v>
      </c>
      <c r="B58" s="2" t="s">
        <v>579</v>
      </c>
      <c r="L58" s="3">
        <v>4620</v>
      </c>
      <c r="V58" s="2">
        <v>2007</v>
      </c>
      <c r="W58" s="2" t="s">
        <v>1324</v>
      </c>
      <c r="Z58" s="2" t="s">
        <v>1303</v>
      </c>
      <c r="AC58" s="2" t="s">
        <v>506</v>
      </c>
    </row>
    <row r="59" spans="1:29" x14ac:dyDescent="0.35">
      <c r="A59" s="2" t="s">
        <v>383</v>
      </c>
      <c r="B59" s="2" t="s">
        <v>384</v>
      </c>
      <c r="L59" s="3">
        <v>5412</v>
      </c>
      <c r="V59" s="2" t="s">
        <v>1309</v>
      </c>
      <c r="W59" s="2" t="s">
        <v>1324</v>
      </c>
      <c r="Z59" s="2" t="s">
        <v>1303</v>
      </c>
      <c r="AA59" s="2" t="s">
        <v>506</v>
      </c>
      <c r="AC59" s="2" t="s">
        <v>506</v>
      </c>
    </row>
    <row r="60" spans="1:29" x14ac:dyDescent="0.35">
      <c r="A60" s="2" t="s">
        <v>863</v>
      </c>
      <c r="B60" s="2" t="s">
        <v>785</v>
      </c>
      <c r="L60" s="3">
        <v>4631</v>
      </c>
      <c r="V60" s="2">
        <v>2015</v>
      </c>
      <c r="W60" s="2" t="s">
        <v>1324</v>
      </c>
      <c r="Z60" s="2" t="s">
        <v>1303</v>
      </c>
      <c r="AC60" s="2" t="s">
        <v>506</v>
      </c>
    </row>
    <row r="61" spans="1:29" x14ac:dyDescent="0.35">
      <c r="A61" s="2" t="s">
        <v>101</v>
      </c>
      <c r="B61" s="2" t="s">
        <v>102</v>
      </c>
      <c r="L61" s="3">
        <v>3448</v>
      </c>
      <c r="V61" s="2" t="s">
        <v>1309</v>
      </c>
      <c r="W61" s="2" t="s">
        <v>1324</v>
      </c>
      <c r="Z61" s="2" t="s">
        <v>1303</v>
      </c>
      <c r="AA61" s="2" t="s">
        <v>506</v>
      </c>
      <c r="AC61" s="2" t="s">
        <v>506</v>
      </c>
    </row>
    <row r="62" spans="1:29" x14ac:dyDescent="0.35">
      <c r="A62" s="2" t="s">
        <v>68</v>
      </c>
      <c r="B62" s="2" t="s">
        <v>69</v>
      </c>
      <c r="L62" s="3">
        <v>3413</v>
      </c>
      <c r="V62" s="2" t="s">
        <v>1309</v>
      </c>
      <c r="W62" s="2" t="s">
        <v>1324</v>
      </c>
      <c r="Z62" s="2" t="s">
        <v>1303</v>
      </c>
      <c r="AA62" s="2" t="s">
        <v>506</v>
      </c>
      <c r="AC62" s="2" t="s">
        <v>506</v>
      </c>
    </row>
    <row r="63" spans="1:29" x14ac:dyDescent="0.35">
      <c r="A63" s="2" t="s">
        <v>211</v>
      </c>
      <c r="B63" s="2" t="s">
        <v>212</v>
      </c>
      <c r="L63" s="3">
        <v>4628</v>
      </c>
      <c r="V63" s="2" t="s">
        <v>1309</v>
      </c>
      <c r="W63" s="2" t="s">
        <v>1324</v>
      </c>
      <c r="Z63" s="2" t="s">
        <v>1303</v>
      </c>
      <c r="AA63" s="2" t="s">
        <v>506</v>
      </c>
      <c r="AC63" s="2" t="s">
        <v>506</v>
      </c>
    </row>
    <row r="64" spans="1:29" x14ac:dyDescent="0.35">
      <c r="A64" s="2" t="s">
        <v>156</v>
      </c>
      <c r="B64" s="2" t="s">
        <v>157</v>
      </c>
      <c r="L64" s="3">
        <v>4225</v>
      </c>
      <c r="V64" s="2" t="s">
        <v>1309</v>
      </c>
      <c r="W64" s="2" t="s">
        <v>1324</v>
      </c>
      <c r="Z64" s="2" t="s">
        <v>1303</v>
      </c>
      <c r="AA64" s="2" t="s">
        <v>506</v>
      </c>
      <c r="AC64" s="2" t="s">
        <v>506</v>
      </c>
    </row>
    <row r="65" spans="1:29" x14ac:dyDescent="0.35">
      <c r="A65" s="2" t="s">
        <v>84</v>
      </c>
      <c r="B65" s="2" t="s">
        <v>85</v>
      </c>
      <c r="L65" s="3">
        <v>3428</v>
      </c>
      <c r="V65" s="2" t="s">
        <v>1309</v>
      </c>
      <c r="W65" s="2" t="s">
        <v>1324</v>
      </c>
      <c r="Z65" s="2" t="s">
        <v>1303</v>
      </c>
      <c r="AA65" s="2" t="s">
        <v>506</v>
      </c>
      <c r="AC65" s="2" t="s">
        <v>506</v>
      </c>
    </row>
    <row r="66" spans="1:29" x14ac:dyDescent="0.35">
      <c r="A66" s="2" t="s">
        <v>1503</v>
      </c>
      <c r="B66" s="2" t="s">
        <v>1502</v>
      </c>
      <c r="L66" s="3">
        <v>4632</v>
      </c>
      <c r="V66" s="2">
        <v>2019</v>
      </c>
      <c r="W66" s="2" t="s">
        <v>1324</v>
      </c>
      <c r="Z66" s="2" t="s">
        <v>1303</v>
      </c>
      <c r="AC66" s="2" t="s">
        <v>506</v>
      </c>
    </row>
    <row r="67" spans="1:29" x14ac:dyDescent="0.35">
      <c r="A67" s="2" t="s">
        <v>118</v>
      </c>
      <c r="B67" s="2" t="s">
        <v>119</v>
      </c>
      <c r="L67" s="3">
        <v>3047</v>
      </c>
      <c r="V67" s="2" t="s">
        <v>1309</v>
      </c>
      <c r="W67" s="2" t="s">
        <v>1324</v>
      </c>
      <c r="Z67" s="2" t="s">
        <v>1303</v>
      </c>
      <c r="AA67" s="2" t="s">
        <v>506</v>
      </c>
      <c r="AC67" s="2" t="s">
        <v>506</v>
      </c>
    </row>
    <row r="68" spans="1:29" x14ac:dyDescent="0.35">
      <c r="A68" s="2" t="s">
        <v>413</v>
      </c>
      <c r="B68" s="2" t="s">
        <v>414</v>
      </c>
      <c r="L68" s="3">
        <v>1874</v>
      </c>
      <c r="V68" s="2" t="s">
        <v>1309</v>
      </c>
      <c r="W68" s="2" t="s">
        <v>1324</v>
      </c>
      <c r="Z68" s="2" t="s">
        <v>1303</v>
      </c>
      <c r="AA68" s="2" t="s">
        <v>506</v>
      </c>
      <c r="AC68" s="2" t="s">
        <v>506</v>
      </c>
    </row>
    <row r="69" spans="1:29" x14ac:dyDescent="0.35">
      <c r="A69" s="2" t="s">
        <v>122</v>
      </c>
      <c r="B69" s="2" t="s">
        <v>123</v>
      </c>
      <c r="L69" s="3">
        <v>3025</v>
      </c>
      <c r="V69" s="2" t="s">
        <v>1309</v>
      </c>
      <c r="W69" s="2" t="s">
        <v>1324</v>
      </c>
      <c r="Z69" s="2" t="s">
        <v>1303</v>
      </c>
      <c r="AA69" s="2" t="s">
        <v>506</v>
      </c>
      <c r="AC69" s="2" t="s">
        <v>506</v>
      </c>
    </row>
    <row r="70" spans="1:29" x14ac:dyDescent="0.35">
      <c r="A70" s="2" t="s">
        <v>76</v>
      </c>
      <c r="B70" s="2" t="s">
        <v>77</v>
      </c>
      <c r="L70" s="3">
        <v>3423</v>
      </c>
      <c r="V70" s="2" t="s">
        <v>1309</v>
      </c>
      <c r="W70" s="2" t="s">
        <v>1324</v>
      </c>
      <c r="Z70" s="2" t="s">
        <v>1303</v>
      </c>
      <c r="AA70" s="2" t="s">
        <v>506</v>
      </c>
      <c r="AC70" s="2" t="s">
        <v>506</v>
      </c>
    </row>
    <row r="71" spans="1:29" x14ac:dyDescent="0.35">
      <c r="A71" s="2" t="s">
        <v>1501</v>
      </c>
      <c r="B71" s="2" t="s">
        <v>1500</v>
      </c>
      <c r="L71" s="3">
        <v>3419</v>
      </c>
      <c r="V71" s="2">
        <v>2019</v>
      </c>
      <c r="W71" s="2" t="s">
        <v>1324</v>
      </c>
      <c r="Z71" s="2" t="s">
        <v>1303</v>
      </c>
      <c r="AC71" s="2" t="s">
        <v>506</v>
      </c>
    </row>
    <row r="72" spans="1:29" x14ac:dyDescent="0.35">
      <c r="A72" s="2" t="s">
        <v>862</v>
      </c>
      <c r="B72" s="2" t="s">
        <v>784</v>
      </c>
      <c r="L72" s="3">
        <v>3419</v>
      </c>
      <c r="V72" s="2">
        <v>2015</v>
      </c>
      <c r="W72" s="2" t="s">
        <v>1324</v>
      </c>
      <c r="Z72" s="2" t="s">
        <v>1303</v>
      </c>
      <c r="AC72" s="2" t="s">
        <v>506</v>
      </c>
    </row>
    <row r="73" spans="1:29" x14ac:dyDescent="0.35">
      <c r="A73" s="2" t="s">
        <v>859</v>
      </c>
      <c r="B73" s="2" t="s">
        <v>781</v>
      </c>
      <c r="L73" s="3">
        <v>3423</v>
      </c>
      <c r="V73" s="2">
        <v>2015</v>
      </c>
      <c r="W73" s="2" t="s">
        <v>1324</v>
      </c>
      <c r="Z73" s="2" t="s">
        <v>1303</v>
      </c>
      <c r="AC73" s="2" t="s">
        <v>506</v>
      </c>
    </row>
    <row r="74" spans="1:29" x14ac:dyDescent="0.35">
      <c r="A74" s="2" t="s">
        <v>105</v>
      </c>
      <c r="B74" s="2" t="s">
        <v>106</v>
      </c>
      <c r="L74" s="3">
        <v>3452</v>
      </c>
      <c r="V74" s="2" t="s">
        <v>1309</v>
      </c>
      <c r="W74" s="2" t="s">
        <v>1324</v>
      </c>
      <c r="Z74" s="2" t="s">
        <v>1303</v>
      </c>
      <c r="AA74" s="2" t="s">
        <v>506</v>
      </c>
      <c r="AC74" s="2" t="s">
        <v>506</v>
      </c>
    </row>
    <row r="75" spans="1:29" x14ac:dyDescent="0.35">
      <c r="A75" s="2" t="s">
        <v>864</v>
      </c>
      <c r="B75" s="2" t="s">
        <v>786</v>
      </c>
      <c r="L75" s="3">
        <v>4640</v>
      </c>
      <c r="V75" s="2">
        <v>2015</v>
      </c>
      <c r="W75" s="2" t="s">
        <v>1324</v>
      </c>
      <c r="Z75" s="2" t="s">
        <v>1303</v>
      </c>
      <c r="AC75" s="2" t="s">
        <v>506</v>
      </c>
    </row>
    <row r="76" spans="1:29" x14ac:dyDescent="0.35">
      <c r="A76" s="2" t="s">
        <v>111</v>
      </c>
      <c r="B76" s="2" t="s">
        <v>112</v>
      </c>
      <c r="L76" s="3">
        <v>3039</v>
      </c>
      <c r="V76" s="2" t="s">
        <v>1309</v>
      </c>
      <c r="W76" s="2" t="s">
        <v>1324</v>
      </c>
      <c r="Z76" s="2" t="s">
        <v>1303</v>
      </c>
      <c r="AA76" s="2" t="s">
        <v>506</v>
      </c>
      <c r="AC76" s="2" t="s">
        <v>506</v>
      </c>
    </row>
    <row r="77" spans="1:29" x14ac:dyDescent="0.35">
      <c r="A77" s="2" t="s">
        <v>323</v>
      </c>
      <c r="B77" s="2" t="s">
        <v>324</v>
      </c>
      <c r="L77" s="3">
        <v>5046</v>
      </c>
      <c r="V77" s="2" t="s">
        <v>1309</v>
      </c>
      <c r="W77" s="2" t="s">
        <v>1324</v>
      </c>
      <c r="Z77" s="2" t="s">
        <v>1303</v>
      </c>
      <c r="AA77" s="2" t="s">
        <v>506</v>
      </c>
      <c r="AC77" s="2" t="s">
        <v>506</v>
      </c>
    </row>
    <row r="78" spans="1:29" x14ac:dyDescent="0.35">
      <c r="A78" s="2" t="s">
        <v>713</v>
      </c>
      <c r="B78" s="2" t="s">
        <v>714</v>
      </c>
      <c r="L78" s="3">
        <v>5027</v>
      </c>
      <c r="V78" s="2">
        <v>2011</v>
      </c>
      <c r="W78" s="2" t="s">
        <v>1324</v>
      </c>
      <c r="Z78" s="2" t="s">
        <v>1303</v>
      </c>
      <c r="AC78" s="2" t="s">
        <v>506</v>
      </c>
    </row>
    <row r="79" spans="1:29" x14ac:dyDescent="0.35">
      <c r="A79" s="2" t="s">
        <v>682</v>
      </c>
      <c r="B79" s="2" t="s">
        <v>683</v>
      </c>
      <c r="L79" s="3">
        <v>4622</v>
      </c>
      <c r="V79" s="2">
        <v>2011</v>
      </c>
      <c r="W79" s="2" t="s">
        <v>1324</v>
      </c>
      <c r="Z79" s="2" t="s">
        <v>1303</v>
      </c>
      <c r="AC79" s="2" t="s">
        <v>506</v>
      </c>
    </row>
    <row r="80" spans="1:29" x14ac:dyDescent="0.35">
      <c r="A80" s="2" t="s">
        <v>187</v>
      </c>
      <c r="B80" s="2" t="s">
        <v>188</v>
      </c>
      <c r="L80" s="3">
        <v>4612</v>
      </c>
      <c r="V80" s="2" t="s">
        <v>1309</v>
      </c>
      <c r="W80" s="2" t="s">
        <v>1324</v>
      </c>
      <c r="Z80" s="2" t="s">
        <v>1303</v>
      </c>
      <c r="AA80" s="2" t="s">
        <v>506</v>
      </c>
      <c r="AC80" s="2" t="s">
        <v>506</v>
      </c>
    </row>
    <row r="81" spans="1:29" x14ac:dyDescent="0.35">
      <c r="A81" s="2" t="s">
        <v>861</v>
      </c>
      <c r="B81" s="2" t="s">
        <v>783</v>
      </c>
      <c r="L81" s="3">
        <v>1130</v>
      </c>
      <c r="V81" s="2">
        <v>2015</v>
      </c>
      <c r="W81" s="2" t="s">
        <v>1324</v>
      </c>
      <c r="Z81" s="2" t="s">
        <v>1303</v>
      </c>
      <c r="AC81" s="2" t="s">
        <v>506</v>
      </c>
    </row>
    <row r="82" spans="1:29" x14ac:dyDescent="0.35">
      <c r="A82" s="2" t="s">
        <v>315</v>
      </c>
      <c r="B82" s="2" t="s">
        <v>316</v>
      </c>
      <c r="L82" s="3">
        <v>5041</v>
      </c>
      <c r="V82" s="2" t="s">
        <v>1309</v>
      </c>
      <c r="W82" s="2" t="s">
        <v>1324</v>
      </c>
      <c r="Z82" s="2" t="s">
        <v>1303</v>
      </c>
      <c r="AA82" s="2" t="s">
        <v>506</v>
      </c>
      <c r="AC82" s="2" t="s">
        <v>506</v>
      </c>
    </row>
    <row r="83" spans="1:29" x14ac:dyDescent="0.35">
      <c r="A83" s="2" t="s">
        <v>367</v>
      </c>
      <c r="B83" s="2" t="s">
        <v>671</v>
      </c>
      <c r="C83" s="2" t="s">
        <v>368</v>
      </c>
      <c r="L83" s="3">
        <v>4228</v>
      </c>
      <c r="M83" s="3">
        <v>1839</v>
      </c>
      <c r="V83" s="2">
        <v>2011</v>
      </c>
      <c r="W83" s="2" t="s">
        <v>1324</v>
      </c>
      <c r="Z83" s="2" t="s">
        <v>1303</v>
      </c>
      <c r="AC83" s="2" t="s">
        <v>506</v>
      </c>
    </row>
    <row r="84" spans="1:29" x14ac:dyDescent="0.35">
      <c r="A84" s="2" t="s">
        <v>147</v>
      </c>
      <c r="B84" s="2" t="s">
        <v>148</v>
      </c>
      <c r="L84" s="3">
        <v>4220</v>
      </c>
      <c r="V84" s="2" t="s">
        <v>1309</v>
      </c>
      <c r="W84" s="2" t="s">
        <v>1324</v>
      </c>
      <c r="Z84" s="2" t="s">
        <v>1303</v>
      </c>
      <c r="AA84" s="2" t="s">
        <v>506</v>
      </c>
      <c r="AC84" s="2" t="s">
        <v>506</v>
      </c>
    </row>
    <row r="85" spans="1:29" x14ac:dyDescent="0.35">
      <c r="A85" s="2" t="s">
        <v>561</v>
      </c>
      <c r="B85" s="2" t="s">
        <v>562</v>
      </c>
      <c r="L85" s="3">
        <v>4220</v>
      </c>
      <c r="V85" s="2">
        <v>2007</v>
      </c>
      <c r="W85" s="2" t="s">
        <v>1324</v>
      </c>
      <c r="Z85" s="2" t="s">
        <v>1303</v>
      </c>
      <c r="AC85" s="2" t="s">
        <v>506</v>
      </c>
    </row>
    <row r="86" spans="1:29" x14ac:dyDescent="0.35">
      <c r="A86" s="2" t="s">
        <v>149</v>
      </c>
      <c r="B86" s="2" t="s">
        <v>150</v>
      </c>
      <c r="L86" s="3">
        <v>4222</v>
      </c>
      <c r="V86" s="2" t="s">
        <v>1309</v>
      </c>
      <c r="W86" s="2" t="s">
        <v>1324</v>
      </c>
      <c r="Z86" s="2" t="s">
        <v>1303</v>
      </c>
      <c r="AA86" s="2" t="s">
        <v>506</v>
      </c>
      <c r="AC86" s="2" t="s">
        <v>506</v>
      </c>
    </row>
    <row r="87" spans="1:29" x14ac:dyDescent="0.35">
      <c r="A87" s="2" t="s">
        <v>552</v>
      </c>
      <c r="B87" s="2" t="s">
        <v>553</v>
      </c>
      <c r="L87" s="3">
        <v>3806</v>
      </c>
      <c r="V87" s="2">
        <v>2007</v>
      </c>
      <c r="W87" s="2" t="s">
        <v>1324</v>
      </c>
      <c r="Z87" s="2" t="s">
        <v>1303</v>
      </c>
      <c r="AC87" s="2" t="s">
        <v>506</v>
      </c>
    </row>
    <row r="88" spans="1:29" x14ac:dyDescent="0.35">
      <c r="A88" s="2" t="s">
        <v>548</v>
      </c>
      <c r="B88" s="2" t="s">
        <v>549</v>
      </c>
      <c r="L88" s="3">
        <v>3803</v>
      </c>
      <c r="V88" s="2">
        <v>2007</v>
      </c>
      <c r="W88" s="2" t="s">
        <v>1324</v>
      </c>
      <c r="Z88" s="2" t="s">
        <v>1303</v>
      </c>
      <c r="AC88" s="2" t="s">
        <v>506</v>
      </c>
    </row>
    <row r="89" spans="1:29" x14ac:dyDescent="0.35">
      <c r="A89" s="2" t="s">
        <v>674</v>
      </c>
      <c r="B89" s="2" t="s">
        <v>675</v>
      </c>
      <c r="L89" s="3">
        <v>4601</v>
      </c>
      <c r="V89" s="2">
        <v>2011</v>
      </c>
      <c r="W89" s="2" t="s">
        <v>1324</v>
      </c>
      <c r="Z89" s="2" t="s">
        <v>1303</v>
      </c>
      <c r="AC89" s="2" t="s">
        <v>506</v>
      </c>
    </row>
    <row r="90" spans="1:29" x14ac:dyDescent="0.35">
      <c r="A90" s="2" t="s">
        <v>28</v>
      </c>
      <c r="B90" s="2" t="s">
        <v>29</v>
      </c>
      <c r="C90" s="2" t="s">
        <v>563</v>
      </c>
      <c r="L90" s="3">
        <v>3004</v>
      </c>
      <c r="M90" s="3">
        <v>1103</v>
      </c>
      <c r="V90" s="2">
        <v>2007</v>
      </c>
      <c r="W90" s="2" t="s">
        <v>1324</v>
      </c>
      <c r="Z90" s="2" t="s">
        <v>1303</v>
      </c>
      <c r="AC90" s="2" t="s">
        <v>506</v>
      </c>
    </row>
    <row r="91" spans="1:29" x14ac:dyDescent="0.35">
      <c r="A91" s="2" t="s">
        <v>866</v>
      </c>
      <c r="B91" s="2" t="s">
        <v>789</v>
      </c>
      <c r="L91" s="3">
        <v>3807</v>
      </c>
      <c r="V91" s="2">
        <v>2015</v>
      </c>
      <c r="W91" s="2" t="s">
        <v>1324</v>
      </c>
      <c r="Z91" s="2" t="s">
        <v>1303</v>
      </c>
      <c r="AC91" s="2" t="s">
        <v>506</v>
      </c>
    </row>
    <row r="92" spans="1:29" x14ac:dyDescent="0.35">
      <c r="A92" s="2" t="s">
        <v>702</v>
      </c>
      <c r="B92" s="2" t="s">
        <v>703</v>
      </c>
      <c r="L92" s="3">
        <v>5020</v>
      </c>
      <c r="V92" s="2">
        <v>2011</v>
      </c>
      <c r="W92" s="2" t="s">
        <v>1324</v>
      </c>
      <c r="Z92" s="2" t="s">
        <v>1303</v>
      </c>
      <c r="AC92" s="2" t="s">
        <v>506</v>
      </c>
    </row>
    <row r="93" spans="1:29" x14ac:dyDescent="0.35">
      <c r="A93" s="2" t="s">
        <v>500</v>
      </c>
      <c r="B93" s="2" t="s">
        <v>501</v>
      </c>
      <c r="L93" s="3">
        <v>5443</v>
      </c>
      <c r="V93" s="2" t="s">
        <v>1309</v>
      </c>
      <c r="W93" s="2" t="s">
        <v>1324</v>
      </c>
      <c r="Z93" s="2" t="s">
        <v>1303</v>
      </c>
      <c r="AA93" s="2" t="s">
        <v>506</v>
      </c>
      <c r="AC93" s="2" t="s">
        <v>506</v>
      </c>
    </row>
    <row r="94" spans="1:29" x14ac:dyDescent="0.35">
      <c r="A94" s="2" t="s">
        <v>769</v>
      </c>
      <c r="B94" s="2" t="s">
        <v>770</v>
      </c>
      <c r="L94" s="3">
        <v>5443</v>
      </c>
      <c r="V94" s="2">
        <v>2011</v>
      </c>
      <c r="W94" s="2" t="s">
        <v>1324</v>
      </c>
      <c r="Z94" s="2" t="s">
        <v>1303</v>
      </c>
      <c r="AC94" s="2" t="s">
        <v>506</v>
      </c>
    </row>
    <row r="95" spans="1:29" x14ac:dyDescent="0.35">
      <c r="A95" s="2" t="s">
        <v>1355</v>
      </c>
      <c r="B95" s="2" t="s">
        <v>1354</v>
      </c>
      <c r="C95" s="2" t="s">
        <v>1396</v>
      </c>
      <c r="L95" s="3">
        <v>92</v>
      </c>
      <c r="V95" s="2">
        <v>2015</v>
      </c>
      <c r="W95" s="2" t="s">
        <v>1324</v>
      </c>
      <c r="Z95" s="2" t="s">
        <v>1304</v>
      </c>
      <c r="AC95" s="2" t="s">
        <v>506</v>
      </c>
    </row>
    <row r="96" spans="1:29" x14ac:dyDescent="0.35">
      <c r="A96" s="2" t="s">
        <v>869</v>
      </c>
      <c r="B96" s="2" t="s">
        <v>792</v>
      </c>
      <c r="L96" s="3">
        <v>92</v>
      </c>
      <c r="V96" s="2">
        <v>2015</v>
      </c>
      <c r="W96" s="2" t="s">
        <v>1324</v>
      </c>
      <c r="Z96" s="2" t="s">
        <v>1304</v>
      </c>
      <c r="AC96" s="2" t="s">
        <v>506</v>
      </c>
    </row>
    <row r="97" spans="1:29" x14ac:dyDescent="0.35">
      <c r="A97" s="2" t="s">
        <v>151</v>
      </c>
      <c r="B97" s="2" t="s">
        <v>152</v>
      </c>
      <c r="L97" s="3">
        <v>4204</v>
      </c>
      <c r="V97" s="2" t="s">
        <v>1309</v>
      </c>
      <c r="W97" s="2" t="s">
        <v>1324</v>
      </c>
      <c r="Z97" s="2" t="s">
        <v>1303</v>
      </c>
      <c r="AA97" s="2" t="s">
        <v>506</v>
      </c>
      <c r="AC97" s="2" t="s">
        <v>506</v>
      </c>
    </row>
    <row r="98" spans="1:29" x14ac:dyDescent="0.35">
      <c r="A98" s="2" t="s">
        <v>678</v>
      </c>
      <c r="B98" s="2" t="s">
        <v>679</v>
      </c>
      <c r="L98" s="3">
        <v>9999</v>
      </c>
      <c r="W98" s="2" t="s">
        <v>1308</v>
      </c>
      <c r="Z98" s="2" t="s">
        <v>1303</v>
      </c>
      <c r="AC98" s="2" t="s">
        <v>506</v>
      </c>
    </row>
    <row r="99" spans="1:29" x14ac:dyDescent="0.35">
      <c r="A99" s="2" t="s">
        <v>1449</v>
      </c>
      <c r="B99" s="2" t="s">
        <v>1448</v>
      </c>
      <c r="L99" s="3">
        <v>5441</v>
      </c>
      <c r="V99" s="2">
        <v>2019</v>
      </c>
      <c r="W99" s="2" t="s">
        <v>1324</v>
      </c>
      <c r="Z99" s="2" t="s">
        <v>1303</v>
      </c>
      <c r="AC99" s="2" t="s">
        <v>506</v>
      </c>
    </row>
    <row r="100" spans="1:29" x14ac:dyDescent="0.35">
      <c r="A100" s="2" t="s">
        <v>580</v>
      </c>
      <c r="B100" s="2" t="s">
        <v>581</v>
      </c>
      <c r="L100" s="3">
        <v>4622</v>
      </c>
      <c r="V100" s="2">
        <v>2007</v>
      </c>
      <c r="W100" s="2" t="s">
        <v>1324</v>
      </c>
      <c r="Z100" s="2" t="s">
        <v>1303</v>
      </c>
      <c r="AC100" s="2" t="s">
        <v>506</v>
      </c>
    </row>
    <row r="101" spans="1:29" x14ac:dyDescent="0.35">
      <c r="A101" s="2" t="s">
        <v>2</v>
      </c>
      <c r="B101" s="2" t="s">
        <v>632</v>
      </c>
      <c r="L101" s="3">
        <v>9999</v>
      </c>
      <c r="V101" s="2" t="s">
        <v>1309</v>
      </c>
      <c r="W101" s="2" t="s">
        <v>1308</v>
      </c>
      <c r="Z101" s="2" t="s">
        <v>1702</v>
      </c>
      <c r="AA101" s="2" t="s">
        <v>932</v>
      </c>
      <c r="AC101" s="2" t="s">
        <v>506</v>
      </c>
    </row>
    <row r="102" spans="1:29" x14ac:dyDescent="0.35">
      <c r="A102" s="2" t="s">
        <v>631</v>
      </c>
      <c r="B102" s="2" t="s">
        <v>632</v>
      </c>
      <c r="L102" s="3">
        <v>9999</v>
      </c>
      <c r="V102" s="2">
        <v>2011</v>
      </c>
      <c r="W102" s="2" t="s">
        <v>1308</v>
      </c>
      <c r="Z102" s="2" t="s">
        <v>1303</v>
      </c>
      <c r="AC102" s="2" t="s">
        <v>506</v>
      </c>
    </row>
    <row r="103" spans="1:29" x14ac:dyDescent="0.35">
      <c r="A103" s="2" t="s">
        <v>526</v>
      </c>
      <c r="B103" s="2" t="s">
        <v>527</v>
      </c>
      <c r="L103" s="3">
        <v>301</v>
      </c>
      <c r="V103" s="2">
        <v>2007</v>
      </c>
      <c r="W103" s="2" t="s">
        <v>1324</v>
      </c>
      <c r="Z103" s="2" t="s">
        <v>1303</v>
      </c>
      <c r="AC103" s="2" t="s">
        <v>506</v>
      </c>
    </row>
    <row r="104" spans="1:29" x14ac:dyDescent="0.35">
      <c r="A104" s="2" t="s">
        <v>56</v>
      </c>
      <c r="B104" s="2" t="s">
        <v>57</v>
      </c>
      <c r="L104" s="3">
        <v>9999</v>
      </c>
      <c r="V104" s="2" t="s">
        <v>1309</v>
      </c>
      <c r="W104" s="2" t="s">
        <v>1308</v>
      </c>
      <c r="Z104" s="2" t="s">
        <v>955</v>
      </c>
      <c r="AA104" s="2" t="s">
        <v>932</v>
      </c>
      <c r="AC104" s="2" t="s">
        <v>506</v>
      </c>
    </row>
    <row r="105" spans="1:29" x14ac:dyDescent="0.35">
      <c r="A105" s="2" t="s">
        <v>409</v>
      </c>
      <c r="B105" s="2" t="s">
        <v>410</v>
      </c>
      <c r="L105" s="3">
        <v>1867</v>
      </c>
      <c r="V105" s="2" t="s">
        <v>1309</v>
      </c>
      <c r="W105" s="2" t="s">
        <v>1324</v>
      </c>
      <c r="Z105" s="2" t="s">
        <v>1303</v>
      </c>
      <c r="AA105" s="2" t="s">
        <v>506</v>
      </c>
      <c r="AC105" s="2" t="s">
        <v>506</v>
      </c>
    </row>
    <row r="106" spans="1:29" x14ac:dyDescent="0.35">
      <c r="A106" s="2" t="s">
        <v>941</v>
      </c>
      <c r="B106" s="2" t="s">
        <v>1</v>
      </c>
      <c r="L106" s="3">
        <v>9999</v>
      </c>
      <c r="V106" s="2" t="s">
        <v>1309</v>
      </c>
      <c r="W106" s="2" t="s">
        <v>1324</v>
      </c>
      <c r="Z106" s="2" t="s">
        <v>942</v>
      </c>
      <c r="AC106" s="2" t="s">
        <v>506</v>
      </c>
    </row>
    <row r="107" spans="1:29" x14ac:dyDescent="0.35">
      <c r="A107" s="2" t="s">
        <v>171</v>
      </c>
      <c r="B107" s="2" t="s">
        <v>172</v>
      </c>
      <c r="L107" s="3">
        <v>1144</v>
      </c>
      <c r="V107" s="2" t="s">
        <v>1309</v>
      </c>
      <c r="W107" s="2" t="s">
        <v>1324</v>
      </c>
      <c r="Z107" s="2" t="s">
        <v>1303</v>
      </c>
      <c r="AA107" s="2" t="s">
        <v>506</v>
      </c>
      <c r="AC107" s="2" t="s">
        <v>506</v>
      </c>
    </row>
    <row r="108" spans="1:29" x14ac:dyDescent="0.35">
      <c r="A108" s="2" t="s">
        <v>1443</v>
      </c>
      <c r="B108" s="2" t="s">
        <v>1442</v>
      </c>
      <c r="L108" s="3">
        <v>3003</v>
      </c>
      <c r="V108" s="2">
        <v>2019</v>
      </c>
      <c r="W108" s="2" t="s">
        <v>1324</v>
      </c>
      <c r="Z108" s="2" t="s">
        <v>1303</v>
      </c>
      <c r="AC108" s="2" t="s">
        <v>506</v>
      </c>
    </row>
    <row r="109" spans="1:29" x14ac:dyDescent="0.35">
      <c r="A109" s="2" t="s">
        <v>568</v>
      </c>
      <c r="B109" s="2" t="s">
        <v>569</v>
      </c>
      <c r="L109" s="3">
        <v>4601</v>
      </c>
      <c r="V109" s="2">
        <v>2007</v>
      </c>
      <c r="W109" s="2" t="s">
        <v>1324</v>
      </c>
      <c r="Z109" s="2" t="s">
        <v>1303</v>
      </c>
      <c r="AC109" s="2" t="s">
        <v>506</v>
      </c>
    </row>
    <row r="110" spans="1:29" x14ac:dyDescent="0.35">
      <c r="A110" s="2" t="s">
        <v>26</v>
      </c>
      <c r="B110" s="2" t="s">
        <v>27</v>
      </c>
      <c r="C110" s="2" t="s">
        <v>40</v>
      </c>
      <c r="D110" s="2" t="s">
        <v>55</v>
      </c>
      <c r="L110" s="3">
        <v>3002</v>
      </c>
      <c r="M110" s="3">
        <v>3002</v>
      </c>
      <c r="N110" s="3">
        <v>301</v>
      </c>
      <c r="V110" s="2" t="s">
        <v>1309</v>
      </c>
      <c r="W110" s="2" t="s">
        <v>1324</v>
      </c>
      <c r="Z110" s="2" t="s">
        <v>1303</v>
      </c>
      <c r="AA110" s="2" t="s">
        <v>506</v>
      </c>
      <c r="AC110" s="2" t="s">
        <v>506</v>
      </c>
    </row>
    <row r="111" spans="1:29" x14ac:dyDescent="0.35">
      <c r="A111" s="2" t="s">
        <v>870</v>
      </c>
      <c r="B111" s="2" t="s">
        <v>793</v>
      </c>
      <c r="L111" s="3">
        <v>3431</v>
      </c>
      <c r="V111" s="2">
        <v>2015</v>
      </c>
      <c r="W111" s="2" t="s">
        <v>1324</v>
      </c>
      <c r="Z111" s="2" t="s">
        <v>1303</v>
      </c>
      <c r="AC111" s="2" t="s">
        <v>506</v>
      </c>
    </row>
    <row r="112" spans="1:29" x14ac:dyDescent="0.35">
      <c r="A112" s="2" t="s">
        <v>109</v>
      </c>
      <c r="B112" s="2" t="s">
        <v>110</v>
      </c>
      <c r="C112" s="2" t="s">
        <v>791</v>
      </c>
      <c r="L112" s="3">
        <v>3005</v>
      </c>
      <c r="M112" s="3">
        <v>3005</v>
      </c>
      <c r="V112" s="2" t="s">
        <v>1309</v>
      </c>
      <c r="W112" s="2" t="s">
        <v>1324</v>
      </c>
      <c r="Z112" s="2" t="s">
        <v>1303</v>
      </c>
      <c r="AA112" s="2" t="s">
        <v>506</v>
      </c>
      <c r="AC112" s="2" t="s">
        <v>506</v>
      </c>
    </row>
    <row r="113" spans="1:29" x14ac:dyDescent="0.35">
      <c r="A113" s="2" t="s">
        <v>624</v>
      </c>
      <c r="B113" s="2" t="s">
        <v>625</v>
      </c>
      <c r="L113" s="3">
        <v>1827</v>
      </c>
      <c r="V113" s="2">
        <v>2007</v>
      </c>
      <c r="W113" s="2" t="s">
        <v>1324</v>
      </c>
      <c r="Z113" s="2" t="s">
        <v>1303</v>
      </c>
      <c r="AC113" s="2" t="s">
        <v>506</v>
      </c>
    </row>
    <row r="114" spans="1:29" x14ac:dyDescent="0.35">
      <c r="A114" s="2" t="s">
        <v>1341</v>
      </c>
      <c r="B114" s="2" t="s">
        <v>1340</v>
      </c>
      <c r="L114" s="3">
        <v>54</v>
      </c>
      <c r="W114" s="2" t="s">
        <v>1324</v>
      </c>
      <c r="Z114" s="2" t="s">
        <v>1303</v>
      </c>
      <c r="AC114" s="2" t="s">
        <v>506</v>
      </c>
    </row>
    <row r="115" spans="1:29" x14ac:dyDescent="0.35">
      <c r="A115" s="2" t="s">
        <v>53</v>
      </c>
      <c r="B115" s="2" t="s">
        <v>54</v>
      </c>
      <c r="L115" s="3">
        <v>3035</v>
      </c>
      <c r="V115" s="2" t="s">
        <v>1309</v>
      </c>
      <c r="W115" s="2" t="s">
        <v>1324</v>
      </c>
      <c r="Z115" s="2" t="s">
        <v>1303</v>
      </c>
      <c r="AA115" s="2" t="s">
        <v>506</v>
      </c>
      <c r="AC115" s="2" t="s">
        <v>506</v>
      </c>
    </row>
    <row r="116" spans="1:29" x14ac:dyDescent="0.35">
      <c r="A116" s="2" t="s">
        <v>1469</v>
      </c>
      <c r="B116" s="2" t="s">
        <v>1468</v>
      </c>
      <c r="L116" s="3">
        <v>1853</v>
      </c>
      <c r="V116" s="2">
        <v>2019</v>
      </c>
      <c r="W116" s="2" t="s">
        <v>1324</v>
      </c>
      <c r="Z116" s="2" t="s">
        <v>1303</v>
      </c>
      <c r="AC116" s="2" t="s">
        <v>506</v>
      </c>
    </row>
    <row r="117" spans="1:29" x14ac:dyDescent="0.35">
      <c r="A117" s="2" t="s">
        <v>734</v>
      </c>
      <c r="B117" s="2" t="s">
        <v>735</v>
      </c>
      <c r="L117" s="3">
        <v>1856</v>
      </c>
      <c r="V117" s="2">
        <v>2011</v>
      </c>
      <c r="W117" s="2" t="s">
        <v>1324</v>
      </c>
      <c r="Z117" s="2" t="s">
        <v>1303</v>
      </c>
      <c r="AC117" s="2" t="s">
        <v>506</v>
      </c>
    </row>
    <row r="118" spans="1:29" x14ac:dyDescent="0.35">
      <c r="A118" s="2" t="s">
        <v>371</v>
      </c>
      <c r="B118" s="2" t="s">
        <v>372</v>
      </c>
      <c r="C118" s="2" t="s">
        <v>467</v>
      </c>
      <c r="L118" s="3">
        <v>1841</v>
      </c>
      <c r="M118" s="3">
        <v>5425</v>
      </c>
      <c r="V118" s="2" t="s">
        <v>1309</v>
      </c>
      <c r="W118" s="2" t="s">
        <v>1324</v>
      </c>
      <c r="Z118" s="2" t="s">
        <v>1303</v>
      </c>
      <c r="AA118" s="2" t="s">
        <v>506</v>
      </c>
      <c r="AC118" s="2" t="s">
        <v>506</v>
      </c>
    </row>
    <row r="119" spans="1:29" x14ac:dyDescent="0.35">
      <c r="A119" s="2" t="s">
        <v>765</v>
      </c>
      <c r="B119" s="2" t="s">
        <v>766</v>
      </c>
      <c r="L119" s="3">
        <v>5441</v>
      </c>
      <c r="V119" s="2">
        <v>2011</v>
      </c>
      <c r="W119" s="2" t="s">
        <v>1324</v>
      </c>
      <c r="Z119" s="2" t="s">
        <v>1303</v>
      </c>
      <c r="AC119" s="2" t="s">
        <v>506</v>
      </c>
    </row>
    <row r="120" spans="1:29" x14ac:dyDescent="0.35">
      <c r="A120" s="2" t="s">
        <v>391</v>
      </c>
      <c r="B120" s="2" t="s">
        <v>392</v>
      </c>
      <c r="L120" s="3">
        <v>1856</v>
      </c>
      <c r="V120" s="2" t="s">
        <v>1309</v>
      </c>
      <c r="W120" s="2" t="s">
        <v>1324</v>
      </c>
      <c r="Z120" s="2" t="s">
        <v>1303</v>
      </c>
      <c r="AA120" s="2" t="s">
        <v>506</v>
      </c>
      <c r="AC120" s="2" t="s">
        <v>506</v>
      </c>
    </row>
    <row r="121" spans="1:29" x14ac:dyDescent="0.35">
      <c r="A121" s="2" t="s">
        <v>278</v>
      </c>
      <c r="B121" s="2" t="s">
        <v>279</v>
      </c>
      <c r="L121" s="3">
        <v>5059</v>
      </c>
      <c r="V121" s="2" t="s">
        <v>1309</v>
      </c>
      <c r="W121" s="2" t="s">
        <v>1324</v>
      </c>
      <c r="Z121" s="2" t="s">
        <v>1303</v>
      </c>
      <c r="AA121" s="2" t="s">
        <v>506</v>
      </c>
      <c r="AC121" s="2" t="s">
        <v>506</v>
      </c>
    </row>
    <row r="122" spans="1:29" x14ac:dyDescent="0.35">
      <c r="A122" s="2" t="s">
        <v>442</v>
      </c>
      <c r="B122" s="2" t="s">
        <v>443</v>
      </c>
      <c r="L122" s="3">
        <v>5420</v>
      </c>
      <c r="V122" s="2" t="s">
        <v>1309</v>
      </c>
      <c r="W122" s="2" t="s">
        <v>1324</v>
      </c>
      <c r="Z122" s="2" t="s">
        <v>1303</v>
      </c>
      <c r="AA122" s="2" t="s">
        <v>506</v>
      </c>
      <c r="AC122" s="2" t="s">
        <v>506</v>
      </c>
    </row>
    <row r="123" spans="1:29" x14ac:dyDescent="0.35">
      <c r="A123" s="2" t="s">
        <v>377</v>
      </c>
      <c r="B123" s="2" t="s">
        <v>378</v>
      </c>
      <c r="L123" s="3">
        <v>1875</v>
      </c>
      <c r="V123" s="2" t="s">
        <v>1309</v>
      </c>
      <c r="W123" s="2" t="s">
        <v>1324</v>
      </c>
      <c r="Z123" s="2" t="s">
        <v>1303</v>
      </c>
      <c r="AA123" s="2" t="s">
        <v>506</v>
      </c>
      <c r="AC123" s="2" t="s">
        <v>506</v>
      </c>
    </row>
    <row r="124" spans="1:29" x14ac:dyDescent="0.35">
      <c r="A124" s="2" t="s">
        <v>711</v>
      </c>
      <c r="B124" s="2" t="s">
        <v>712</v>
      </c>
      <c r="L124" s="3">
        <v>5026</v>
      </c>
      <c r="V124" s="2">
        <v>2011</v>
      </c>
      <c r="W124" s="2" t="s">
        <v>1324</v>
      </c>
      <c r="Z124" s="2" t="s">
        <v>1303</v>
      </c>
      <c r="AC124" s="2" t="s">
        <v>506</v>
      </c>
    </row>
    <row r="125" spans="1:29" x14ac:dyDescent="0.35">
      <c r="A125" s="2" t="s">
        <v>750</v>
      </c>
      <c r="B125" s="2" t="s">
        <v>751</v>
      </c>
      <c r="L125" s="3">
        <v>5423</v>
      </c>
      <c r="V125" s="2">
        <v>2011</v>
      </c>
      <c r="W125" s="2" t="s">
        <v>1324</v>
      </c>
      <c r="Z125" s="2" t="s">
        <v>1303</v>
      </c>
      <c r="AC125" s="2" t="s">
        <v>506</v>
      </c>
    </row>
    <row r="126" spans="1:29" x14ac:dyDescent="0.35">
      <c r="A126" s="2" t="s">
        <v>272</v>
      </c>
      <c r="B126" s="2" t="s">
        <v>273</v>
      </c>
      <c r="L126" s="3">
        <v>1576</v>
      </c>
      <c r="V126" s="2" t="s">
        <v>1309</v>
      </c>
      <c r="W126" s="2" t="s">
        <v>1324</v>
      </c>
      <c r="Z126" s="2" t="s">
        <v>1303</v>
      </c>
      <c r="AA126" s="2" t="s">
        <v>506</v>
      </c>
      <c r="AC126" s="2" t="s">
        <v>506</v>
      </c>
    </row>
    <row r="127" spans="1:29" x14ac:dyDescent="0.35">
      <c r="A127" s="2" t="s">
        <v>397</v>
      </c>
      <c r="B127" s="2" t="s">
        <v>398</v>
      </c>
      <c r="L127" s="3">
        <v>1857</v>
      </c>
      <c r="V127" s="2" t="s">
        <v>1309</v>
      </c>
      <c r="W127" s="2" t="s">
        <v>1324</v>
      </c>
      <c r="Z127" s="2" t="s">
        <v>1303</v>
      </c>
      <c r="AA127" s="2" t="s">
        <v>506</v>
      </c>
      <c r="AC127" s="2" t="s">
        <v>506</v>
      </c>
    </row>
    <row r="128" spans="1:29" x14ac:dyDescent="0.35">
      <c r="A128" s="2" t="s">
        <v>446</v>
      </c>
      <c r="B128" s="2" t="s">
        <v>447</v>
      </c>
      <c r="L128" s="3">
        <v>5421</v>
      </c>
      <c r="V128" s="2" t="s">
        <v>1309</v>
      </c>
      <c r="W128" s="2" t="s">
        <v>1324</v>
      </c>
      <c r="Z128" s="2" t="s">
        <v>1303</v>
      </c>
      <c r="AA128" s="2" t="s">
        <v>506</v>
      </c>
      <c r="AC128" s="2" t="s">
        <v>506</v>
      </c>
    </row>
    <row r="129" spans="1:29" x14ac:dyDescent="0.35">
      <c r="A129" s="2" t="s">
        <v>891</v>
      </c>
      <c r="B129" s="2" t="s">
        <v>816</v>
      </c>
      <c r="L129" s="3">
        <v>5427</v>
      </c>
      <c r="V129" s="2">
        <v>2015</v>
      </c>
      <c r="W129" s="2" t="s">
        <v>1324</v>
      </c>
      <c r="Z129" s="2" t="s">
        <v>1303</v>
      </c>
      <c r="AC129" s="2" t="s">
        <v>506</v>
      </c>
    </row>
    <row r="130" spans="1:29" x14ac:dyDescent="0.35">
      <c r="A130" s="2" t="s">
        <v>1622</v>
      </c>
      <c r="B130" s="2" t="s">
        <v>1621</v>
      </c>
      <c r="L130" s="3">
        <v>1144</v>
      </c>
      <c r="V130" s="2">
        <v>2019</v>
      </c>
      <c r="W130" s="2" t="s">
        <v>1324</v>
      </c>
      <c r="Z130" s="2" t="s">
        <v>1303</v>
      </c>
      <c r="AC130" s="2" t="s">
        <v>506</v>
      </c>
    </row>
    <row r="131" spans="1:29" x14ac:dyDescent="0.35">
      <c r="A131" s="2" t="s">
        <v>132</v>
      </c>
      <c r="B131" s="2" t="s">
        <v>133</v>
      </c>
      <c r="C131" s="2" t="s">
        <v>664</v>
      </c>
      <c r="L131" s="3">
        <v>3811</v>
      </c>
      <c r="M131" s="3">
        <v>3811</v>
      </c>
      <c r="V131" s="2" t="s">
        <v>1309</v>
      </c>
      <c r="W131" s="2" t="s">
        <v>1324</v>
      </c>
      <c r="Z131" s="2" t="s">
        <v>1303</v>
      </c>
      <c r="AA131" s="2" t="s">
        <v>506</v>
      </c>
      <c r="AC131" s="2" t="s">
        <v>506</v>
      </c>
    </row>
    <row r="132" spans="1:29" x14ac:dyDescent="0.35">
      <c r="A132" s="2" t="s">
        <v>293</v>
      </c>
      <c r="B132" s="2" t="s">
        <v>294</v>
      </c>
      <c r="L132" s="3">
        <v>5025</v>
      </c>
      <c r="V132" s="2" t="s">
        <v>1309</v>
      </c>
      <c r="W132" s="2" t="s">
        <v>1324</v>
      </c>
      <c r="Z132" s="2" t="s">
        <v>1303</v>
      </c>
      <c r="AA132" s="2" t="s">
        <v>506</v>
      </c>
      <c r="AC132" s="2" t="s">
        <v>506</v>
      </c>
    </row>
    <row r="133" spans="1:29" x14ac:dyDescent="0.35">
      <c r="A133" s="2" t="s">
        <v>1361</v>
      </c>
      <c r="B133" s="2" t="s">
        <v>1360</v>
      </c>
      <c r="L133" s="3">
        <v>3446</v>
      </c>
      <c r="V133" s="2">
        <v>2019</v>
      </c>
      <c r="W133" s="2" t="s">
        <v>1324</v>
      </c>
      <c r="Z133" s="2" t="s">
        <v>1303</v>
      </c>
      <c r="AC133" s="2" t="s">
        <v>506</v>
      </c>
    </row>
    <row r="134" spans="1:29" x14ac:dyDescent="0.35">
      <c r="A134" s="2" t="s">
        <v>1473</v>
      </c>
      <c r="B134" s="2" t="s">
        <v>1472</v>
      </c>
      <c r="L134" s="3">
        <v>5427</v>
      </c>
      <c r="V134" s="2">
        <v>2019</v>
      </c>
      <c r="W134" s="2" t="s">
        <v>1324</v>
      </c>
      <c r="Z134" s="2" t="s">
        <v>1303</v>
      </c>
      <c r="AC134" s="2" t="s">
        <v>506</v>
      </c>
    </row>
    <row r="135" spans="1:29" x14ac:dyDescent="0.35">
      <c r="A135" s="2" t="s">
        <v>58</v>
      </c>
      <c r="B135" s="2" t="s">
        <v>59</v>
      </c>
      <c r="L135" s="3">
        <v>301</v>
      </c>
      <c r="V135" s="2" t="s">
        <v>1309</v>
      </c>
      <c r="W135" s="2" t="s">
        <v>1324</v>
      </c>
      <c r="Z135" s="2" t="s">
        <v>1303</v>
      </c>
      <c r="AA135" s="2" t="s">
        <v>506</v>
      </c>
      <c r="AC135" s="2" t="s">
        <v>506</v>
      </c>
    </row>
    <row r="136" spans="1:29" x14ac:dyDescent="0.35">
      <c r="A136" s="2" t="s">
        <v>612</v>
      </c>
      <c r="B136" s="2" t="s">
        <v>613</v>
      </c>
      <c r="L136" s="3">
        <v>5049</v>
      </c>
      <c r="V136" s="2">
        <v>2007</v>
      </c>
      <c r="W136" s="2" t="s">
        <v>1324</v>
      </c>
      <c r="Z136" s="2" t="s">
        <v>1303</v>
      </c>
      <c r="AC136" s="2" t="s">
        <v>506</v>
      </c>
    </row>
    <row r="137" spans="1:29" x14ac:dyDescent="0.35">
      <c r="A137" s="2" t="s">
        <v>875</v>
      </c>
      <c r="B137" s="2" t="s">
        <v>799</v>
      </c>
      <c r="L137" s="3">
        <v>5026</v>
      </c>
      <c r="V137" s="2">
        <v>2015</v>
      </c>
      <c r="W137" s="2" t="s">
        <v>1324</v>
      </c>
      <c r="Z137" s="2" t="s">
        <v>1303</v>
      </c>
      <c r="AC137" s="2" t="s">
        <v>506</v>
      </c>
    </row>
    <row r="138" spans="1:29" x14ac:dyDescent="0.35">
      <c r="A138" s="2" t="s">
        <v>1461</v>
      </c>
      <c r="B138" s="2" t="s">
        <v>1460</v>
      </c>
      <c r="L138" s="3">
        <v>5411</v>
      </c>
      <c r="V138" s="2">
        <v>2019</v>
      </c>
      <c r="W138" s="2" t="s">
        <v>1324</v>
      </c>
      <c r="Z138" s="2" t="s">
        <v>1303</v>
      </c>
      <c r="AC138" s="2" t="s">
        <v>506</v>
      </c>
    </row>
    <row r="139" spans="1:29" x14ac:dyDescent="0.35">
      <c r="A139" s="2" t="s">
        <v>667</v>
      </c>
      <c r="B139" s="2" t="s">
        <v>668</v>
      </c>
      <c r="L139" s="3">
        <v>3812</v>
      </c>
      <c r="V139" s="2">
        <v>2011</v>
      </c>
      <c r="W139" s="2" t="s">
        <v>1324</v>
      </c>
      <c r="Z139" s="2" t="s">
        <v>1303</v>
      </c>
      <c r="AC139" s="2" t="s">
        <v>506</v>
      </c>
    </row>
    <row r="140" spans="1:29" x14ac:dyDescent="0.35">
      <c r="A140" s="2" t="s">
        <v>311</v>
      </c>
      <c r="B140" s="2" t="s">
        <v>312</v>
      </c>
      <c r="L140" s="3">
        <v>5053</v>
      </c>
      <c r="V140" s="2" t="s">
        <v>1309</v>
      </c>
      <c r="W140" s="2" t="s">
        <v>1324</v>
      </c>
      <c r="Z140" s="2" t="s">
        <v>1303</v>
      </c>
      <c r="AA140" s="2" t="s">
        <v>506</v>
      </c>
      <c r="AC140" s="2" t="s">
        <v>506</v>
      </c>
    </row>
    <row r="141" spans="1:29" x14ac:dyDescent="0.35">
      <c r="A141" s="2" t="s">
        <v>920</v>
      </c>
      <c r="B141" s="2" t="s">
        <v>848</v>
      </c>
      <c r="L141" s="3">
        <v>1818</v>
      </c>
      <c r="V141" s="2">
        <v>2015</v>
      </c>
      <c r="W141" s="2" t="s">
        <v>1324</v>
      </c>
      <c r="Z141" s="2" t="s">
        <v>1303</v>
      </c>
      <c r="AC141" s="2" t="s">
        <v>506</v>
      </c>
    </row>
    <row r="142" spans="1:29" x14ac:dyDescent="0.35">
      <c r="A142" s="2" t="s">
        <v>724</v>
      </c>
      <c r="B142" s="2" t="s">
        <v>725</v>
      </c>
      <c r="L142" s="3">
        <v>1818</v>
      </c>
      <c r="V142" s="2">
        <v>2011</v>
      </c>
      <c r="W142" s="2" t="s">
        <v>1324</v>
      </c>
      <c r="Z142" s="2" t="s">
        <v>1303</v>
      </c>
      <c r="AC142" s="2" t="s">
        <v>506</v>
      </c>
    </row>
    <row r="143" spans="1:29" x14ac:dyDescent="0.35">
      <c r="A143" s="2" t="s">
        <v>637</v>
      </c>
      <c r="B143" s="2" t="s">
        <v>638</v>
      </c>
      <c r="L143" s="3">
        <v>3415</v>
      </c>
      <c r="V143" s="2">
        <v>2011</v>
      </c>
      <c r="W143" s="2" t="s">
        <v>1324</v>
      </c>
      <c r="Z143" s="2" t="s">
        <v>1303</v>
      </c>
      <c r="AC143" s="2" t="s">
        <v>506</v>
      </c>
    </row>
    <row r="144" spans="1:29" x14ac:dyDescent="0.35">
      <c r="A144" s="2" t="s">
        <v>34</v>
      </c>
      <c r="B144" s="2" t="s">
        <v>35</v>
      </c>
      <c r="L144" s="3">
        <v>3011</v>
      </c>
      <c r="V144" s="2" t="s">
        <v>1309</v>
      </c>
      <c r="W144" s="2" t="s">
        <v>1324</v>
      </c>
      <c r="Z144" s="2" t="s">
        <v>1303</v>
      </c>
      <c r="AA144" s="2" t="s">
        <v>506</v>
      </c>
      <c r="AC144" s="2" t="s">
        <v>506</v>
      </c>
    </row>
    <row r="145" spans="1:29" x14ac:dyDescent="0.35">
      <c r="A145" s="2" t="s">
        <v>287</v>
      </c>
      <c r="B145" s="2" t="s">
        <v>288</v>
      </c>
      <c r="L145" s="3">
        <v>5059</v>
      </c>
      <c r="V145" s="2" t="s">
        <v>1309</v>
      </c>
      <c r="W145" s="2" t="s">
        <v>1324</v>
      </c>
      <c r="Z145" s="2" t="s">
        <v>1303</v>
      </c>
      <c r="AA145" s="2" t="s">
        <v>506</v>
      </c>
      <c r="AC145" s="2" t="s">
        <v>506</v>
      </c>
    </row>
    <row r="146" spans="1:29" x14ac:dyDescent="0.35">
      <c r="A146" s="2" t="s">
        <v>459</v>
      </c>
      <c r="B146" s="2" t="s">
        <v>460</v>
      </c>
      <c r="L146" s="3">
        <v>5422</v>
      </c>
      <c r="V146" s="2" t="s">
        <v>1309</v>
      </c>
      <c r="W146" s="2" t="s">
        <v>1324</v>
      </c>
      <c r="Z146" s="2" t="s">
        <v>1303</v>
      </c>
      <c r="AA146" s="2" t="s">
        <v>506</v>
      </c>
      <c r="AC146" s="2" t="s">
        <v>506</v>
      </c>
    </row>
    <row r="147" spans="1:29" x14ac:dyDescent="0.35">
      <c r="A147" s="2" t="s">
        <v>871</v>
      </c>
      <c r="B147" s="2" t="s">
        <v>794</v>
      </c>
      <c r="L147" s="3">
        <v>3802</v>
      </c>
      <c r="V147" s="2">
        <v>2015</v>
      </c>
      <c r="W147" s="2" t="s">
        <v>1324</v>
      </c>
      <c r="Z147" s="2" t="s">
        <v>1303</v>
      </c>
      <c r="AC147" s="2" t="s">
        <v>506</v>
      </c>
    </row>
    <row r="148" spans="1:29" x14ac:dyDescent="0.35">
      <c r="A148" s="2" t="s">
        <v>556</v>
      </c>
      <c r="B148" s="2" t="s">
        <v>557</v>
      </c>
      <c r="L148" s="3">
        <v>3813</v>
      </c>
      <c r="V148" s="2">
        <v>2007</v>
      </c>
      <c r="W148" s="2" t="s">
        <v>1324</v>
      </c>
      <c r="Z148" s="2" t="s">
        <v>1303</v>
      </c>
      <c r="AC148" s="2" t="s">
        <v>506</v>
      </c>
    </row>
    <row r="149" spans="1:29" x14ac:dyDescent="0.35">
      <c r="A149" s="2" t="s">
        <v>327</v>
      </c>
      <c r="B149" s="2" t="s">
        <v>328</v>
      </c>
      <c r="L149" s="3">
        <v>5007</v>
      </c>
      <c r="V149" s="2" t="s">
        <v>1309</v>
      </c>
      <c r="W149" s="2" t="s">
        <v>1324</v>
      </c>
      <c r="Z149" s="2" t="s">
        <v>1303</v>
      </c>
      <c r="AA149" s="2" t="s">
        <v>506</v>
      </c>
      <c r="AC149" s="2" t="s">
        <v>506</v>
      </c>
    </row>
    <row r="150" spans="1:29" x14ac:dyDescent="0.35">
      <c r="A150" s="2" t="s">
        <v>911</v>
      </c>
      <c r="B150" s="2" t="s">
        <v>839</v>
      </c>
      <c r="L150" s="3">
        <v>1827</v>
      </c>
      <c r="V150" s="2">
        <v>2015</v>
      </c>
      <c r="W150" s="2" t="s">
        <v>1324</v>
      </c>
      <c r="Z150" s="2" t="s">
        <v>1303</v>
      </c>
      <c r="AC150" s="2" t="s">
        <v>506</v>
      </c>
    </row>
    <row r="151" spans="1:29" x14ac:dyDescent="0.35">
      <c r="A151" s="2" t="s">
        <v>113</v>
      </c>
      <c r="B151" s="2" t="s">
        <v>114</v>
      </c>
      <c r="L151" s="3">
        <v>3039</v>
      </c>
      <c r="V151" s="2" t="s">
        <v>1309</v>
      </c>
      <c r="W151" s="2" t="s">
        <v>1324</v>
      </c>
      <c r="Z151" s="2" t="s">
        <v>1303</v>
      </c>
      <c r="AA151" s="2" t="s">
        <v>506</v>
      </c>
      <c r="AC151" s="2" t="s">
        <v>506</v>
      </c>
    </row>
    <row r="152" spans="1:29" x14ac:dyDescent="0.35">
      <c r="A152" s="2" t="s">
        <v>305</v>
      </c>
      <c r="B152" s="2" t="s">
        <v>306</v>
      </c>
      <c r="L152" s="3">
        <v>5032</v>
      </c>
      <c r="V152" s="2" t="s">
        <v>1309</v>
      </c>
      <c r="W152" s="2" t="s">
        <v>1324</v>
      </c>
      <c r="Z152" s="2" t="s">
        <v>1303</v>
      </c>
      <c r="AA152" s="2" t="s">
        <v>506</v>
      </c>
      <c r="AC152" s="2" t="s">
        <v>506</v>
      </c>
    </row>
    <row r="153" spans="1:29" x14ac:dyDescent="0.35">
      <c r="A153" s="2" t="s">
        <v>914</v>
      </c>
      <c r="B153" s="2" t="s">
        <v>842</v>
      </c>
      <c r="L153" s="3">
        <v>5027</v>
      </c>
      <c r="V153" s="2">
        <v>2015</v>
      </c>
      <c r="W153" s="2" t="s">
        <v>1324</v>
      </c>
      <c r="Z153" s="2" t="s">
        <v>1303</v>
      </c>
      <c r="AC153" s="2" t="s">
        <v>506</v>
      </c>
    </row>
    <row r="154" spans="1:29" x14ac:dyDescent="0.35">
      <c r="A154" s="2" t="s">
        <v>240</v>
      </c>
      <c r="B154" s="2" t="s">
        <v>241</v>
      </c>
      <c r="L154" s="3">
        <v>1507</v>
      </c>
      <c r="V154" s="2" t="s">
        <v>1309</v>
      </c>
      <c r="W154" s="2" t="s">
        <v>1324</v>
      </c>
      <c r="Z154" s="2" t="s">
        <v>1303</v>
      </c>
      <c r="AA154" s="2" t="s">
        <v>506</v>
      </c>
      <c r="AC154" s="2" t="s">
        <v>506</v>
      </c>
    </row>
    <row r="155" spans="1:29" x14ac:dyDescent="0.35">
      <c r="A155" s="2" t="s">
        <v>97</v>
      </c>
      <c r="B155" s="2" t="s">
        <v>98</v>
      </c>
      <c r="C155" s="2" t="s">
        <v>652</v>
      </c>
      <c r="L155" s="3">
        <v>3441</v>
      </c>
      <c r="M155" s="3">
        <v>3441</v>
      </c>
      <c r="V155" s="2" t="s">
        <v>1309</v>
      </c>
      <c r="W155" s="2" t="s">
        <v>1324</v>
      </c>
      <c r="Z155" s="2" t="s">
        <v>1303</v>
      </c>
      <c r="AA155" s="2" t="s">
        <v>506</v>
      </c>
      <c r="AC155" s="2" t="s">
        <v>506</v>
      </c>
    </row>
    <row r="156" spans="1:29" x14ac:dyDescent="0.35">
      <c r="A156" s="2" t="s">
        <v>542</v>
      </c>
      <c r="B156" s="2" t="s">
        <v>543</v>
      </c>
      <c r="L156" s="3">
        <v>3447</v>
      </c>
      <c r="V156" s="2">
        <v>2007</v>
      </c>
      <c r="W156" s="2" t="s">
        <v>1324</v>
      </c>
      <c r="Z156" s="2" t="s">
        <v>1303</v>
      </c>
      <c r="AC156" s="2" t="s">
        <v>506</v>
      </c>
    </row>
    <row r="157" spans="1:29" x14ac:dyDescent="0.35">
      <c r="A157" s="2" t="s">
        <v>554</v>
      </c>
      <c r="B157" s="2" t="s">
        <v>555</v>
      </c>
      <c r="L157" s="3">
        <v>3812</v>
      </c>
      <c r="V157" s="2">
        <v>2007</v>
      </c>
      <c r="W157" s="2" t="s">
        <v>1324</v>
      </c>
      <c r="Z157" s="2" t="s">
        <v>1303</v>
      </c>
      <c r="AB157" s="2" t="s">
        <v>506</v>
      </c>
      <c r="AC157" s="2" t="s">
        <v>506</v>
      </c>
    </row>
    <row r="158" spans="1:29" x14ac:dyDescent="0.35">
      <c r="A158" s="2" t="s">
        <v>546</v>
      </c>
      <c r="B158" s="2" t="s">
        <v>547</v>
      </c>
      <c r="L158" s="3">
        <v>3801</v>
      </c>
      <c r="V158" s="2">
        <v>2007</v>
      </c>
      <c r="W158" s="2" t="s">
        <v>1324</v>
      </c>
      <c r="Z158" s="2" t="s">
        <v>1303</v>
      </c>
      <c r="AB158" s="2" t="s">
        <v>506</v>
      </c>
      <c r="AC158" s="2" t="s">
        <v>506</v>
      </c>
    </row>
    <row r="159" spans="1:29" x14ac:dyDescent="0.35">
      <c r="A159" s="2" t="s">
        <v>600</v>
      </c>
      <c r="B159" s="2" t="s">
        <v>601</v>
      </c>
      <c r="C159" s="2" t="s">
        <v>1490</v>
      </c>
      <c r="L159" s="3">
        <v>5059</v>
      </c>
      <c r="M159" s="3">
        <v>3439</v>
      </c>
      <c r="V159" s="2">
        <v>2007</v>
      </c>
      <c r="W159" s="2" t="s">
        <v>1324</v>
      </c>
      <c r="Z159" s="2" t="s">
        <v>1303</v>
      </c>
      <c r="AB159" s="2" t="s">
        <v>506</v>
      </c>
      <c r="AC159" s="2" t="s">
        <v>506</v>
      </c>
    </row>
    <row r="160" spans="1:29" x14ac:dyDescent="0.35">
      <c r="A160" s="2" t="s">
        <v>435</v>
      </c>
      <c r="B160" s="2" t="s">
        <v>436</v>
      </c>
      <c r="L160" s="3">
        <v>5415</v>
      </c>
      <c r="V160" s="2" t="s">
        <v>1309</v>
      </c>
      <c r="W160" s="2" t="s">
        <v>1324</v>
      </c>
      <c r="Z160" s="2" t="s">
        <v>1303</v>
      </c>
      <c r="AA160" s="2" t="s">
        <v>506</v>
      </c>
      <c r="AB160" s="2" t="s">
        <v>506</v>
      </c>
      <c r="AC160" s="2" t="s">
        <v>506</v>
      </c>
    </row>
    <row r="161" spans="1:29" x14ac:dyDescent="0.35">
      <c r="A161" s="2" t="s">
        <v>874</v>
      </c>
      <c r="B161" s="2" t="s">
        <v>798</v>
      </c>
      <c r="L161" s="3">
        <v>5442</v>
      </c>
      <c r="V161" s="2">
        <v>2015</v>
      </c>
      <c r="W161" s="2" t="s">
        <v>1324</v>
      </c>
      <c r="Z161" s="2" t="s">
        <v>1303</v>
      </c>
      <c r="AB161" s="2" t="s">
        <v>506</v>
      </c>
      <c r="AC161" s="2" t="s">
        <v>506</v>
      </c>
    </row>
    <row r="162" spans="1:29" x14ac:dyDescent="0.35">
      <c r="A162" s="2" t="s">
        <v>598</v>
      </c>
      <c r="B162" s="2" t="s">
        <v>599</v>
      </c>
      <c r="C162" s="2" t="s">
        <v>708</v>
      </c>
      <c r="D162" s="2" t="s">
        <v>810</v>
      </c>
      <c r="L162" s="3">
        <v>5022</v>
      </c>
      <c r="M162" s="3">
        <v>5022</v>
      </c>
      <c r="V162" s="2">
        <v>2007</v>
      </c>
      <c r="W162" s="2" t="s">
        <v>1324</v>
      </c>
      <c r="Z162" s="2" t="s">
        <v>1303</v>
      </c>
      <c r="AB162" s="2" t="s">
        <v>506</v>
      </c>
      <c r="AC162" s="2" t="s">
        <v>506</v>
      </c>
    </row>
    <row r="163" spans="1:29" x14ac:dyDescent="0.35">
      <c r="A163" s="2" t="s">
        <v>653</v>
      </c>
      <c r="B163" s="2" t="s">
        <v>654</v>
      </c>
      <c r="L163" s="3">
        <v>3447</v>
      </c>
      <c r="V163" s="2">
        <v>2011</v>
      </c>
      <c r="W163" s="2" t="s">
        <v>1324</v>
      </c>
      <c r="Z163" s="2" t="s">
        <v>1303</v>
      </c>
      <c r="AB163" s="2" t="s">
        <v>506</v>
      </c>
      <c r="AC163" s="2" t="s">
        <v>506</v>
      </c>
    </row>
    <row r="164" spans="1:29" x14ac:dyDescent="0.35">
      <c r="A164" s="2" t="s">
        <v>588</v>
      </c>
      <c r="B164" s="2" t="s">
        <v>589</v>
      </c>
      <c r="L164" s="3">
        <v>1507</v>
      </c>
      <c r="V164" s="2">
        <v>2007</v>
      </c>
      <c r="W164" s="2" t="s">
        <v>1324</v>
      </c>
      <c r="Z164" s="2" t="s">
        <v>1303</v>
      </c>
      <c r="AB164" s="2" t="s">
        <v>506</v>
      </c>
      <c r="AC164" s="2" t="s">
        <v>506</v>
      </c>
    </row>
    <row r="165" spans="1:29" x14ac:dyDescent="0.35">
      <c r="A165" s="2" t="s">
        <v>346</v>
      </c>
      <c r="B165" s="2" t="s">
        <v>347</v>
      </c>
      <c r="L165" s="3">
        <v>1825</v>
      </c>
      <c r="V165" s="2" t="s">
        <v>1309</v>
      </c>
      <c r="W165" s="2" t="s">
        <v>1324</v>
      </c>
      <c r="Z165" s="2" t="s">
        <v>1303</v>
      </c>
      <c r="AA165" s="2" t="s">
        <v>506</v>
      </c>
      <c r="AB165" s="2" t="s">
        <v>506</v>
      </c>
      <c r="AC165" s="2" t="s">
        <v>506</v>
      </c>
    </row>
    <row r="166" spans="1:29" x14ac:dyDescent="0.35">
      <c r="A166" s="2" t="s">
        <v>639</v>
      </c>
      <c r="B166" s="2" t="s">
        <v>640</v>
      </c>
      <c r="L166" s="3">
        <v>3417</v>
      </c>
      <c r="V166" s="2">
        <v>2011</v>
      </c>
      <c r="W166" s="2" t="s">
        <v>1324</v>
      </c>
      <c r="Z166" s="2" t="s">
        <v>1303</v>
      </c>
      <c r="AB166" s="2" t="s">
        <v>506</v>
      </c>
      <c r="AC166" s="2" t="s">
        <v>506</v>
      </c>
    </row>
    <row r="167" spans="1:29" x14ac:dyDescent="0.35">
      <c r="A167" s="2" t="s">
        <v>465</v>
      </c>
      <c r="B167" s="2" t="s">
        <v>466</v>
      </c>
      <c r="L167" s="3">
        <v>5425</v>
      </c>
      <c r="V167" s="2" t="s">
        <v>1309</v>
      </c>
      <c r="W167" s="2" t="s">
        <v>1324</v>
      </c>
      <c r="Z167" s="2" t="s">
        <v>1303</v>
      </c>
      <c r="AA167" s="2" t="s">
        <v>506</v>
      </c>
      <c r="AB167" s="2" t="s">
        <v>506</v>
      </c>
      <c r="AC167" s="2" t="s">
        <v>506</v>
      </c>
    </row>
    <row r="168" spans="1:29" x14ac:dyDescent="0.35">
      <c r="A168" s="2" t="s">
        <v>72</v>
      </c>
      <c r="B168" s="2" t="s">
        <v>73</v>
      </c>
      <c r="L168" s="3">
        <v>3417</v>
      </c>
      <c r="V168" s="2" t="s">
        <v>1309</v>
      </c>
      <c r="W168" s="2" t="s">
        <v>1324</v>
      </c>
      <c r="Z168" s="2" t="s">
        <v>1303</v>
      </c>
      <c r="AA168" s="2" t="s">
        <v>506</v>
      </c>
      <c r="AB168" s="2" t="s">
        <v>506</v>
      </c>
      <c r="AC168" s="2" t="s">
        <v>506</v>
      </c>
    </row>
    <row r="169" spans="1:29" x14ac:dyDescent="0.35">
      <c r="A169" s="2" t="s">
        <v>676</v>
      </c>
      <c r="B169" s="2" t="s">
        <v>677</v>
      </c>
      <c r="L169" s="3">
        <v>4612</v>
      </c>
      <c r="V169" s="2">
        <v>2011</v>
      </c>
      <c r="W169" s="2" t="s">
        <v>1324</v>
      </c>
      <c r="Z169" s="2" t="s">
        <v>1303</v>
      </c>
      <c r="AB169" s="2" t="s">
        <v>506</v>
      </c>
      <c r="AC169" s="2" t="s">
        <v>506</v>
      </c>
    </row>
    <row r="170" spans="1:29" x14ac:dyDescent="0.35">
      <c r="A170" s="2" t="s">
        <v>439</v>
      </c>
      <c r="B170" s="2" t="s">
        <v>440</v>
      </c>
      <c r="L170" s="3">
        <v>5418</v>
      </c>
      <c r="V170" s="2" t="s">
        <v>1309</v>
      </c>
      <c r="W170" s="2" t="s">
        <v>1324</v>
      </c>
      <c r="Z170" s="2" t="s">
        <v>1303</v>
      </c>
      <c r="AA170" s="2" t="s">
        <v>506</v>
      </c>
      <c r="AB170" s="2" t="s">
        <v>506</v>
      </c>
      <c r="AC170" s="2" t="s">
        <v>506</v>
      </c>
    </row>
    <row r="171" spans="1:29" x14ac:dyDescent="0.35">
      <c r="A171" s="2" t="s">
        <v>1624</v>
      </c>
      <c r="B171" s="2" t="s">
        <v>1623</v>
      </c>
      <c r="L171" s="3">
        <v>3034</v>
      </c>
      <c r="V171" s="2">
        <v>2019</v>
      </c>
      <c r="W171" s="2" t="s">
        <v>1324</v>
      </c>
      <c r="Z171" s="2" t="s">
        <v>1303</v>
      </c>
      <c r="AC171" s="2" t="s">
        <v>506</v>
      </c>
    </row>
    <row r="172" spans="1:29" x14ac:dyDescent="0.35">
      <c r="A172" s="2" t="s">
        <v>618</v>
      </c>
      <c r="B172" s="2" t="s">
        <v>619</v>
      </c>
      <c r="L172" s="3">
        <v>1812</v>
      </c>
      <c r="V172" s="2">
        <v>2007</v>
      </c>
      <c r="W172" s="2" t="s">
        <v>1324</v>
      </c>
      <c r="Z172" s="2" t="s">
        <v>1303</v>
      </c>
      <c r="AB172" s="2" t="s">
        <v>506</v>
      </c>
      <c r="AC172" s="2" t="s">
        <v>506</v>
      </c>
    </row>
    <row r="173" spans="1:29" x14ac:dyDescent="0.35">
      <c r="A173" s="2" t="s">
        <v>715</v>
      </c>
      <c r="B173" s="2" t="s">
        <v>716</v>
      </c>
      <c r="L173" s="3">
        <v>5032</v>
      </c>
      <c r="V173" s="2">
        <v>2011</v>
      </c>
      <c r="W173" s="2" t="s">
        <v>1324</v>
      </c>
      <c r="Z173" s="2" t="s">
        <v>1303</v>
      </c>
      <c r="AB173" s="2" t="s">
        <v>506</v>
      </c>
      <c r="AC173" s="2" t="s">
        <v>506</v>
      </c>
    </row>
    <row r="174" spans="1:29" x14ac:dyDescent="0.35">
      <c r="A174" s="2" t="s">
        <v>872</v>
      </c>
      <c r="B174" s="2" t="s">
        <v>795</v>
      </c>
      <c r="L174" s="3">
        <v>3811</v>
      </c>
      <c r="V174" s="2">
        <v>2015</v>
      </c>
      <c r="W174" s="2" t="s">
        <v>1324</v>
      </c>
      <c r="Z174" s="2" t="s">
        <v>1303</v>
      </c>
      <c r="AB174" s="2" t="s">
        <v>506</v>
      </c>
      <c r="AC174" s="2" t="s">
        <v>506</v>
      </c>
    </row>
    <row r="175" spans="1:29" x14ac:dyDescent="0.35">
      <c r="A175" s="2" t="s">
        <v>873</v>
      </c>
      <c r="B175" s="2" t="s">
        <v>797</v>
      </c>
      <c r="C175" s="2" t="s">
        <v>925</v>
      </c>
      <c r="D175" s="2" t="s">
        <v>796</v>
      </c>
      <c r="L175" s="3">
        <v>9999</v>
      </c>
      <c r="V175" s="2">
        <v>2015</v>
      </c>
      <c r="W175" s="2" t="s">
        <v>1324</v>
      </c>
      <c r="Z175" s="2" t="s">
        <v>1303</v>
      </c>
      <c r="AB175" s="2" t="s">
        <v>506</v>
      </c>
      <c r="AC175" s="2" t="s">
        <v>506</v>
      </c>
    </row>
    <row r="176" spans="1:29" x14ac:dyDescent="0.35">
      <c r="A176" s="2" t="s">
        <v>696</v>
      </c>
      <c r="B176" s="2" t="s">
        <v>697</v>
      </c>
      <c r="L176" s="3">
        <v>1577</v>
      </c>
      <c r="V176" s="2">
        <v>2011</v>
      </c>
      <c r="W176" s="2" t="s">
        <v>1324</v>
      </c>
      <c r="Z176" s="2" t="s">
        <v>1303</v>
      </c>
      <c r="AB176" s="2" t="s">
        <v>506</v>
      </c>
      <c r="AC176" s="2" t="s">
        <v>506</v>
      </c>
    </row>
    <row r="177" spans="1:29" x14ac:dyDescent="0.35">
      <c r="A177" s="2" t="s">
        <v>680</v>
      </c>
      <c r="B177" s="2" t="s">
        <v>681</v>
      </c>
      <c r="L177" s="3">
        <v>4615</v>
      </c>
      <c r="V177" s="2">
        <v>2011</v>
      </c>
      <c r="W177" s="2" t="s">
        <v>1324</v>
      </c>
      <c r="Z177" s="2" t="s">
        <v>1303</v>
      </c>
      <c r="AB177" s="2" t="s">
        <v>506</v>
      </c>
      <c r="AC177" s="2" t="s">
        <v>506</v>
      </c>
    </row>
    <row r="178" spans="1:29" x14ac:dyDescent="0.35">
      <c r="A178" s="2" t="s">
        <v>752</v>
      </c>
      <c r="B178" s="2" t="s">
        <v>753</v>
      </c>
      <c r="L178" s="3">
        <v>5425</v>
      </c>
      <c r="V178" s="2">
        <v>2011</v>
      </c>
      <c r="W178" s="2" t="s">
        <v>1324</v>
      </c>
      <c r="Z178" s="2" t="s">
        <v>1303</v>
      </c>
      <c r="AB178" s="2" t="s">
        <v>506</v>
      </c>
      <c r="AC178" s="2" t="s">
        <v>506</v>
      </c>
    </row>
    <row r="179" spans="1:29" x14ac:dyDescent="0.35">
      <c r="A179" s="2" t="s">
        <v>399</v>
      </c>
      <c r="B179" s="2" t="s">
        <v>400</v>
      </c>
      <c r="L179" s="3">
        <v>1859</v>
      </c>
      <c r="V179" s="2" t="s">
        <v>1309</v>
      </c>
      <c r="W179" s="2" t="s">
        <v>1324</v>
      </c>
      <c r="Z179" s="2" t="s">
        <v>1303</v>
      </c>
      <c r="AA179" s="2" t="s">
        <v>506</v>
      </c>
      <c r="AB179" s="2" t="s">
        <v>506</v>
      </c>
      <c r="AC179" s="2" t="s">
        <v>506</v>
      </c>
    </row>
    <row r="180" spans="1:29" x14ac:dyDescent="0.35">
      <c r="A180" s="2" t="s">
        <v>584</v>
      </c>
      <c r="B180" s="2" t="s">
        <v>585</v>
      </c>
      <c r="L180" s="3">
        <v>4602</v>
      </c>
      <c r="V180" s="2">
        <v>2007</v>
      </c>
      <c r="W180" s="2" t="s">
        <v>1324</v>
      </c>
      <c r="Z180" s="2" t="s">
        <v>1303</v>
      </c>
      <c r="AB180" s="2" t="s">
        <v>506</v>
      </c>
      <c r="AC180" s="2" t="s">
        <v>506</v>
      </c>
    </row>
    <row r="181" spans="1:29" x14ac:dyDescent="0.35">
      <c r="A181" s="2" t="s">
        <v>879</v>
      </c>
      <c r="B181" s="2" t="s">
        <v>803</v>
      </c>
      <c r="L181" s="3">
        <v>5031</v>
      </c>
      <c r="V181" s="2">
        <v>2015</v>
      </c>
      <c r="W181" s="2" t="s">
        <v>1324</v>
      </c>
      <c r="Z181" s="2" t="s">
        <v>1303</v>
      </c>
      <c r="AB181" s="2" t="s">
        <v>506</v>
      </c>
      <c r="AC181" s="2" t="s">
        <v>506</v>
      </c>
    </row>
    <row r="182" spans="1:29" x14ac:dyDescent="0.35">
      <c r="A182" s="2" t="s">
        <v>876</v>
      </c>
      <c r="B182" s="2" t="s">
        <v>800</v>
      </c>
      <c r="L182" s="3">
        <v>9999</v>
      </c>
      <c r="V182" s="2">
        <v>2015</v>
      </c>
      <c r="W182" s="2" t="s">
        <v>1308</v>
      </c>
      <c r="Z182" s="2" t="s">
        <v>1688</v>
      </c>
      <c r="AA182" s="2" t="s">
        <v>932</v>
      </c>
      <c r="AB182" s="2" t="s">
        <v>506</v>
      </c>
      <c r="AC182" s="2" t="s">
        <v>506</v>
      </c>
    </row>
    <row r="183" spans="1:29" x14ac:dyDescent="0.35">
      <c r="A183" s="2" t="s">
        <v>238</v>
      </c>
      <c r="B183" s="2" t="s">
        <v>239</v>
      </c>
      <c r="L183" s="3">
        <v>4649</v>
      </c>
      <c r="V183" s="2" t="s">
        <v>1309</v>
      </c>
      <c r="W183" s="2" t="s">
        <v>1324</v>
      </c>
      <c r="Z183" s="2" t="s">
        <v>1303</v>
      </c>
      <c r="AA183" s="2" t="s">
        <v>506</v>
      </c>
      <c r="AB183" s="2" t="s">
        <v>506</v>
      </c>
      <c r="AC183" s="2" t="s">
        <v>506</v>
      </c>
    </row>
    <row r="184" spans="1:29" x14ac:dyDescent="0.35">
      <c r="A184" s="2" t="s">
        <v>1505</v>
      </c>
      <c r="B184" s="2" t="s">
        <v>1606</v>
      </c>
      <c r="C184" s="2" t="s">
        <v>1504</v>
      </c>
      <c r="L184" s="3">
        <v>3419</v>
      </c>
      <c r="M184" s="3">
        <v>1515</v>
      </c>
      <c r="V184" s="2">
        <v>2019</v>
      </c>
      <c r="W184" s="2" t="s">
        <v>1324</v>
      </c>
      <c r="Z184" s="2" t="s">
        <v>1303</v>
      </c>
      <c r="AC184" s="2" t="s">
        <v>506</v>
      </c>
    </row>
    <row r="185" spans="1:29" x14ac:dyDescent="0.35">
      <c r="A185" s="2" t="s">
        <v>246</v>
      </c>
      <c r="B185" s="2" t="s">
        <v>247</v>
      </c>
      <c r="L185" s="3">
        <v>1515</v>
      </c>
      <c r="V185" s="2" t="s">
        <v>1309</v>
      </c>
      <c r="W185" s="2" t="s">
        <v>1324</v>
      </c>
      <c r="Z185" s="2" t="s">
        <v>1303</v>
      </c>
      <c r="AA185" s="2" t="s">
        <v>506</v>
      </c>
      <c r="AB185" s="2" t="s">
        <v>506</v>
      </c>
      <c r="AC185" s="2" t="s">
        <v>506</v>
      </c>
    </row>
    <row r="186" spans="1:29" x14ac:dyDescent="0.35">
      <c r="A186" s="2" t="s">
        <v>1507</v>
      </c>
      <c r="B186" s="2" t="s">
        <v>1506</v>
      </c>
      <c r="L186" s="3">
        <v>3450</v>
      </c>
      <c r="V186" s="2">
        <v>2019</v>
      </c>
      <c r="W186" s="2" t="s">
        <v>1324</v>
      </c>
      <c r="Z186" s="2" t="s">
        <v>1303</v>
      </c>
      <c r="AC186" s="2" t="s">
        <v>506</v>
      </c>
    </row>
    <row r="187" spans="1:29" x14ac:dyDescent="0.35">
      <c r="A187" s="2" t="s">
        <v>586</v>
      </c>
      <c r="B187" s="2" t="s">
        <v>587</v>
      </c>
      <c r="L187" s="3">
        <v>1517</v>
      </c>
      <c r="V187" s="2">
        <v>2007</v>
      </c>
      <c r="W187" s="2" t="s">
        <v>1324</v>
      </c>
      <c r="Z187" s="2" t="s">
        <v>1303</v>
      </c>
      <c r="AB187" s="2" t="s">
        <v>506</v>
      </c>
      <c r="AC187" s="2" t="s">
        <v>506</v>
      </c>
    </row>
    <row r="188" spans="1:29" x14ac:dyDescent="0.35">
      <c r="A188" s="2" t="s">
        <v>694</v>
      </c>
      <c r="B188" s="2" t="s">
        <v>695</v>
      </c>
      <c r="L188" s="3">
        <v>1515</v>
      </c>
      <c r="V188" s="2">
        <v>2011</v>
      </c>
      <c r="W188" s="2" t="s">
        <v>1324</v>
      </c>
      <c r="Z188" s="2" t="s">
        <v>1303</v>
      </c>
      <c r="AB188" s="2" t="s">
        <v>506</v>
      </c>
      <c r="AC188" s="2" t="s">
        <v>506</v>
      </c>
    </row>
    <row r="189" spans="1:29" x14ac:dyDescent="0.35">
      <c r="A189" s="2" t="s">
        <v>878</v>
      </c>
      <c r="B189" s="2" t="s">
        <v>802</v>
      </c>
      <c r="L189" s="3">
        <v>4601</v>
      </c>
      <c r="V189" s="2">
        <v>2015</v>
      </c>
      <c r="W189" s="2" t="s">
        <v>1324</v>
      </c>
      <c r="Z189" s="2" t="s">
        <v>1303</v>
      </c>
      <c r="AB189" s="2" t="s">
        <v>506</v>
      </c>
      <c r="AC189" s="2" t="s">
        <v>506</v>
      </c>
    </row>
    <row r="190" spans="1:29" x14ac:dyDescent="0.35">
      <c r="A190" s="2" t="s">
        <v>1471</v>
      </c>
      <c r="B190" s="2" t="s">
        <v>1470</v>
      </c>
      <c r="L190" s="3">
        <v>3005</v>
      </c>
      <c r="V190" s="2">
        <v>2019</v>
      </c>
      <c r="W190" s="2" t="s">
        <v>1324</v>
      </c>
      <c r="Z190" s="2" t="s">
        <v>1303</v>
      </c>
      <c r="AC190" s="2" t="s">
        <v>506</v>
      </c>
    </row>
    <row r="191" spans="1:29" x14ac:dyDescent="0.35">
      <c r="A191" s="2" t="s">
        <v>522</v>
      </c>
      <c r="B191" s="2" t="s">
        <v>523</v>
      </c>
      <c r="L191" s="3">
        <v>3024</v>
      </c>
      <c r="V191" s="2">
        <v>2007</v>
      </c>
      <c r="W191" s="2" t="s">
        <v>1324</v>
      </c>
      <c r="Z191" s="2" t="s">
        <v>1303</v>
      </c>
      <c r="AB191" s="2" t="s">
        <v>506</v>
      </c>
      <c r="AC191" s="2" t="s">
        <v>506</v>
      </c>
    </row>
    <row r="192" spans="1:29" x14ac:dyDescent="0.35">
      <c r="A192" s="4" t="s">
        <v>1687</v>
      </c>
      <c r="B192" s="4" t="s">
        <v>800</v>
      </c>
      <c r="C192" s="4"/>
      <c r="D192" s="4"/>
      <c r="E192" s="4"/>
      <c r="F192" s="4"/>
      <c r="G192" s="4"/>
      <c r="H192" s="4"/>
      <c r="I192" s="4"/>
      <c r="J192" s="4"/>
      <c r="K192" s="4"/>
      <c r="L192" s="5">
        <v>9999</v>
      </c>
      <c r="M192" s="5"/>
      <c r="N192" s="5"/>
      <c r="O192" s="5"/>
      <c r="P192" s="5"/>
      <c r="Q192" s="5"/>
      <c r="R192" s="5"/>
      <c r="S192" s="5"/>
      <c r="T192" s="5"/>
      <c r="U192" s="5"/>
      <c r="V192" s="4">
        <v>2023</v>
      </c>
      <c r="W192" s="4" t="s">
        <v>1308</v>
      </c>
      <c r="X192" s="4"/>
      <c r="Y192" s="4"/>
      <c r="Z192" s="4" t="s">
        <v>1711</v>
      </c>
      <c r="AA192" s="2" t="s">
        <v>932</v>
      </c>
    </row>
    <row r="193" spans="1:29" x14ac:dyDescent="0.35">
      <c r="A193" s="2" t="s">
        <v>1686</v>
      </c>
      <c r="B193" s="2" t="s">
        <v>800</v>
      </c>
      <c r="L193" s="3">
        <v>9999</v>
      </c>
      <c r="V193" s="2">
        <v>2023</v>
      </c>
      <c r="W193" s="2" t="s">
        <v>1308</v>
      </c>
      <c r="Z193" s="2" t="s">
        <v>1689</v>
      </c>
      <c r="AA193" s="2" t="s">
        <v>932</v>
      </c>
    </row>
    <row r="194" spans="1:29" x14ac:dyDescent="0.35">
      <c r="A194" s="2" t="s">
        <v>635</v>
      </c>
      <c r="B194" s="2" t="s">
        <v>636</v>
      </c>
      <c r="L194" s="3">
        <v>3030</v>
      </c>
      <c r="V194" s="2">
        <v>2011</v>
      </c>
      <c r="W194" s="2" t="s">
        <v>1324</v>
      </c>
      <c r="Z194" s="2" t="s">
        <v>1303</v>
      </c>
      <c r="AB194" s="2" t="s">
        <v>506</v>
      </c>
      <c r="AC194" s="2" t="s">
        <v>506</v>
      </c>
    </row>
    <row r="195" spans="1:29" x14ac:dyDescent="0.35">
      <c r="A195" s="2" t="s">
        <v>1611</v>
      </c>
      <c r="B195" s="2" t="s">
        <v>1508</v>
      </c>
      <c r="L195" s="3">
        <v>3030</v>
      </c>
      <c r="V195" s="2">
        <v>2019</v>
      </c>
      <c r="W195" s="2" t="s">
        <v>1324</v>
      </c>
      <c r="Z195" s="2" t="s">
        <v>1303</v>
      </c>
      <c r="AC195" s="2" t="s">
        <v>506</v>
      </c>
    </row>
    <row r="196" spans="1:29" x14ac:dyDescent="0.35">
      <c r="A196" s="2" t="s">
        <v>520</v>
      </c>
      <c r="B196" s="2" t="s">
        <v>521</v>
      </c>
      <c r="L196" s="3">
        <v>3004</v>
      </c>
      <c r="V196" s="2">
        <v>2007</v>
      </c>
      <c r="W196" s="2" t="s">
        <v>1324</v>
      </c>
      <c r="Z196" s="2" t="s">
        <v>1303</v>
      </c>
      <c r="AB196" s="2" t="s">
        <v>506</v>
      </c>
      <c r="AC196" s="2" t="s">
        <v>506</v>
      </c>
    </row>
    <row r="197" spans="1:29" x14ac:dyDescent="0.35">
      <c r="A197" s="2" t="s">
        <v>419</v>
      </c>
      <c r="B197" s="2" t="s">
        <v>420</v>
      </c>
      <c r="L197" s="3">
        <v>5401</v>
      </c>
      <c r="V197" s="2" t="s">
        <v>1309</v>
      </c>
      <c r="W197" s="2" t="s">
        <v>1324</v>
      </c>
      <c r="Z197" s="2" t="s">
        <v>1303</v>
      </c>
      <c r="AA197" s="2" t="s">
        <v>506</v>
      </c>
      <c r="AB197" s="2" t="s">
        <v>506</v>
      </c>
      <c r="AC197" s="2" t="s">
        <v>506</v>
      </c>
    </row>
    <row r="198" spans="1:29" x14ac:dyDescent="0.35">
      <c r="A198" s="2" t="s">
        <v>417</v>
      </c>
      <c r="B198" s="2" t="s">
        <v>418</v>
      </c>
      <c r="L198" s="3">
        <v>1874</v>
      </c>
      <c r="V198" s="2" t="s">
        <v>1309</v>
      </c>
      <c r="W198" s="2" t="s">
        <v>1324</v>
      </c>
      <c r="Z198" s="2" t="s">
        <v>1303</v>
      </c>
      <c r="AA198" s="2" t="s">
        <v>506</v>
      </c>
      <c r="AB198" s="2" t="s">
        <v>506</v>
      </c>
      <c r="AC198" s="2" t="s">
        <v>506</v>
      </c>
    </row>
    <row r="199" spans="1:29" x14ac:dyDescent="0.35">
      <c r="A199" s="2" t="s">
        <v>877</v>
      </c>
      <c r="B199" s="2" t="s">
        <v>801</v>
      </c>
      <c r="L199" s="3">
        <v>1108</v>
      </c>
      <c r="V199" s="2">
        <v>2015</v>
      </c>
      <c r="W199" s="2" t="s">
        <v>1324</v>
      </c>
      <c r="Z199" s="2" t="s">
        <v>1303</v>
      </c>
      <c r="AB199" s="2" t="s">
        <v>506</v>
      </c>
      <c r="AC199" s="2" t="s">
        <v>506</v>
      </c>
    </row>
    <row r="200" spans="1:29" x14ac:dyDescent="0.35">
      <c r="A200" s="2" t="s">
        <v>1610</v>
      </c>
      <c r="B200" s="2" t="s">
        <v>1609</v>
      </c>
      <c r="L200" s="3">
        <v>5026</v>
      </c>
      <c r="V200" s="2">
        <v>2019</v>
      </c>
      <c r="W200" s="2" t="s">
        <v>1324</v>
      </c>
      <c r="Z200" s="2" t="s">
        <v>1303</v>
      </c>
      <c r="AC200" s="2" t="s">
        <v>506</v>
      </c>
    </row>
    <row r="201" spans="1:29" x14ac:dyDescent="0.35">
      <c r="A201" s="2" t="s">
        <v>283</v>
      </c>
      <c r="B201" s="2" t="s">
        <v>284</v>
      </c>
      <c r="L201" s="3">
        <v>5058</v>
      </c>
      <c r="V201" s="2" t="s">
        <v>1309</v>
      </c>
      <c r="W201" s="2" t="s">
        <v>1324</v>
      </c>
      <c r="Z201" s="2" t="s">
        <v>1303</v>
      </c>
      <c r="AA201" s="2" t="s">
        <v>506</v>
      </c>
      <c r="AB201" s="2" t="s">
        <v>506</v>
      </c>
      <c r="AC201" s="2" t="s">
        <v>506</v>
      </c>
    </row>
    <row r="202" spans="1:29" x14ac:dyDescent="0.35">
      <c r="A202" s="2" t="s">
        <v>401</v>
      </c>
      <c r="B202" s="2" t="s">
        <v>402</v>
      </c>
      <c r="L202" s="3">
        <v>1859</v>
      </c>
      <c r="V202" s="2" t="s">
        <v>1309</v>
      </c>
      <c r="W202" s="2" t="s">
        <v>1324</v>
      </c>
      <c r="Z202" s="2" t="s">
        <v>1303</v>
      </c>
      <c r="AA202" s="2" t="s">
        <v>506</v>
      </c>
      <c r="AB202" s="2" t="s">
        <v>506</v>
      </c>
      <c r="AC202" s="2" t="s">
        <v>506</v>
      </c>
    </row>
    <row r="203" spans="1:29" x14ac:dyDescent="0.35">
      <c r="A203" s="4" t="s">
        <v>4</v>
      </c>
      <c r="B203" s="4" t="s">
        <v>5</v>
      </c>
      <c r="C203" s="4"/>
      <c r="D203" s="4"/>
      <c r="E203" s="4"/>
      <c r="F203" s="4"/>
      <c r="G203" s="4"/>
      <c r="H203" s="4"/>
      <c r="I203" s="4"/>
      <c r="J203" s="4"/>
      <c r="K203" s="4"/>
      <c r="L203" s="5">
        <v>9999</v>
      </c>
      <c r="M203" s="5"/>
      <c r="N203" s="5"/>
      <c r="O203" s="5"/>
      <c r="P203" s="5"/>
      <c r="Q203" s="5"/>
      <c r="R203" s="5"/>
      <c r="S203" s="5"/>
      <c r="T203" s="5"/>
      <c r="U203" s="5"/>
      <c r="V203" s="4" t="s">
        <v>1309</v>
      </c>
      <c r="W203" s="4" t="s">
        <v>1325</v>
      </c>
      <c r="X203" s="4"/>
      <c r="Y203" s="4"/>
      <c r="Z203" s="4" t="s">
        <v>953</v>
      </c>
      <c r="AA203" s="2" t="s">
        <v>932</v>
      </c>
      <c r="AB203" s="2" t="s">
        <v>506</v>
      </c>
      <c r="AC203" s="2" t="s">
        <v>506</v>
      </c>
    </row>
    <row r="204" spans="1:29" x14ac:dyDescent="0.35">
      <c r="A204" s="2" t="s">
        <v>1602</v>
      </c>
      <c r="B204" s="2" t="s">
        <v>1601</v>
      </c>
      <c r="L204" s="3">
        <v>4228</v>
      </c>
      <c r="V204" s="2">
        <v>2019</v>
      </c>
      <c r="W204" s="2" t="s">
        <v>1324</v>
      </c>
      <c r="Z204" s="2" t="s">
        <v>1303</v>
      </c>
      <c r="AC204" s="2" t="s">
        <v>506</v>
      </c>
    </row>
    <row r="205" spans="1:29" x14ac:dyDescent="0.35">
      <c r="A205" s="2" t="s">
        <v>82</v>
      </c>
      <c r="B205" s="2" t="s">
        <v>83</v>
      </c>
      <c r="C205" s="2" t="s">
        <v>86</v>
      </c>
      <c r="D205" s="2" t="s">
        <v>498</v>
      </c>
      <c r="L205" s="3">
        <v>3426</v>
      </c>
      <c r="M205" s="3">
        <v>3429</v>
      </c>
      <c r="N205" s="3">
        <v>5442</v>
      </c>
      <c r="V205" s="2" t="s">
        <v>1309</v>
      </c>
      <c r="W205" s="2" t="s">
        <v>1324</v>
      </c>
      <c r="Z205" s="2" t="s">
        <v>1303</v>
      </c>
      <c r="AA205" s="2" t="s">
        <v>506</v>
      </c>
      <c r="AB205" s="2" t="s">
        <v>506</v>
      </c>
      <c r="AC205" s="2" t="s">
        <v>506</v>
      </c>
    </row>
    <row r="206" spans="1:29" x14ac:dyDescent="0.35">
      <c r="A206" s="2" t="s">
        <v>489</v>
      </c>
      <c r="B206" s="2" t="s">
        <v>490</v>
      </c>
      <c r="L206" s="3">
        <v>5440</v>
      </c>
      <c r="V206" s="2" t="s">
        <v>1309</v>
      </c>
      <c r="W206" s="2" t="s">
        <v>1324</v>
      </c>
      <c r="Z206" s="2" t="s">
        <v>1303</v>
      </c>
      <c r="AA206" s="2" t="s">
        <v>506</v>
      </c>
      <c r="AB206" s="2" t="s">
        <v>506</v>
      </c>
      <c r="AC206" s="2" t="s">
        <v>506</v>
      </c>
    </row>
    <row r="207" spans="1:29" x14ac:dyDescent="0.35">
      <c r="A207" s="2" t="s">
        <v>1674</v>
      </c>
      <c r="B207" s="2" t="s">
        <v>1672</v>
      </c>
      <c r="C207" s="2" t="s">
        <v>1671</v>
      </c>
      <c r="D207" s="2" t="s">
        <v>1673</v>
      </c>
      <c r="E207" s="2" t="s">
        <v>1670</v>
      </c>
      <c r="L207" s="3">
        <v>200</v>
      </c>
      <c r="M207" s="3">
        <v>300</v>
      </c>
      <c r="N207" s="3">
        <v>1200</v>
      </c>
      <c r="O207" s="3">
        <v>1300</v>
      </c>
      <c r="V207" s="2">
        <v>2021</v>
      </c>
      <c r="W207" s="2" t="s">
        <v>1324</v>
      </c>
      <c r="Z207" s="2" t="s">
        <v>1303</v>
      </c>
    </row>
    <row r="208" spans="1:29" x14ac:dyDescent="0.35">
      <c r="A208" s="2" t="s">
        <v>363</v>
      </c>
      <c r="B208" s="2" t="s">
        <v>364</v>
      </c>
      <c r="L208" s="3">
        <v>1838</v>
      </c>
      <c r="V208" s="2" t="s">
        <v>1309</v>
      </c>
      <c r="W208" s="2" t="s">
        <v>1324</v>
      </c>
      <c r="Z208" s="2" t="s">
        <v>1303</v>
      </c>
      <c r="AA208" s="2" t="s">
        <v>506</v>
      </c>
      <c r="AB208" s="2" t="s">
        <v>506</v>
      </c>
      <c r="AC208" s="2" t="s">
        <v>506</v>
      </c>
    </row>
    <row r="209" spans="1:29" x14ac:dyDescent="0.35">
      <c r="A209" s="2" t="s">
        <v>1478</v>
      </c>
      <c r="B209" s="2" t="s">
        <v>1477</v>
      </c>
      <c r="L209" s="3">
        <v>1838</v>
      </c>
      <c r="V209" s="2">
        <v>2019</v>
      </c>
      <c r="W209" s="2" t="s">
        <v>1324</v>
      </c>
      <c r="Z209" s="2" t="s">
        <v>1303</v>
      </c>
      <c r="AC209" s="2" t="s">
        <v>506</v>
      </c>
    </row>
    <row r="210" spans="1:29" x14ac:dyDescent="0.35">
      <c r="A210" s="2" t="s">
        <v>883</v>
      </c>
      <c r="B210" s="2" t="s">
        <v>807</v>
      </c>
      <c r="L210" s="3">
        <v>3037</v>
      </c>
      <c r="V210" s="2">
        <v>2015</v>
      </c>
      <c r="W210" s="2" t="s">
        <v>1324</v>
      </c>
      <c r="Z210" s="2" t="s">
        <v>1303</v>
      </c>
      <c r="AB210" s="2" t="s">
        <v>506</v>
      </c>
      <c r="AC210" s="2" t="s">
        <v>506</v>
      </c>
    </row>
    <row r="211" spans="1:29" x14ac:dyDescent="0.35">
      <c r="A211" s="2" t="s">
        <v>540</v>
      </c>
      <c r="B211" s="2" t="s">
        <v>541</v>
      </c>
      <c r="L211" s="3">
        <v>3446</v>
      </c>
      <c r="V211" s="2">
        <v>2007</v>
      </c>
      <c r="W211" s="2" t="s">
        <v>1324</v>
      </c>
      <c r="Z211" s="2" t="s">
        <v>1303</v>
      </c>
      <c r="AB211" s="2" t="s">
        <v>506</v>
      </c>
      <c r="AC211" s="2" t="s">
        <v>506</v>
      </c>
    </row>
    <row r="212" spans="1:29" x14ac:dyDescent="0.35">
      <c r="A212" s="2" t="s">
        <v>881</v>
      </c>
      <c r="B212" s="2" t="s">
        <v>805</v>
      </c>
      <c r="L212" s="3">
        <v>5414</v>
      </c>
      <c r="V212" s="2">
        <v>2015</v>
      </c>
      <c r="W212" s="2" t="s">
        <v>1324</v>
      </c>
      <c r="Z212" s="2" t="s">
        <v>1303</v>
      </c>
      <c r="AB212" s="2" t="s">
        <v>506</v>
      </c>
      <c r="AC212" s="2" t="s">
        <v>506</v>
      </c>
    </row>
    <row r="213" spans="1:29" x14ac:dyDescent="0.35">
      <c r="A213" s="2" t="s">
        <v>1492</v>
      </c>
      <c r="B213" s="2" t="s">
        <v>1491</v>
      </c>
      <c r="L213" s="3">
        <v>3417</v>
      </c>
      <c r="V213" s="2">
        <v>2019</v>
      </c>
      <c r="W213" s="2" t="s">
        <v>1324</v>
      </c>
      <c r="Z213" s="2" t="s">
        <v>1303</v>
      </c>
      <c r="AC213" s="2" t="s">
        <v>506</v>
      </c>
    </row>
    <row r="214" spans="1:29" x14ac:dyDescent="0.35">
      <c r="A214" s="2" t="s">
        <v>444</v>
      </c>
      <c r="B214" s="2" t="s">
        <v>445</v>
      </c>
      <c r="L214" s="3">
        <v>5421</v>
      </c>
      <c r="V214" s="2" t="s">
        <v>1309</v>
      </c>
      <c r="W214" s="2" t="s">
        <v>1324</v>
      </c>
      <c r="Z214" s="2" t="s">
        <v>1303</v>
      </c>
      <c r="AA214" s="2" t="s">
        <v>506</v>
      </c>
      <c r="AB214" s="2" t="s">
        <v>506</v>
      </c>
      <c r="AC214" s="2" t="s">
        <v>506</v>
      </c>
    </row>
    <row r="215" spans="1:29" x14ac:dyDescent="0.35">
      <c r="A215" s="2" t="s">
        <v>448</v>
      </c>
      <c r="B215" s="2" t="s">
        <v>449</v>
      </c>
      <c r="L215" s="3">
        <v>5421</v>
      </c>
      <c r="V215" s="2" t="s">
        <v>1309</v>
      </c>
      <c r="W215" s="2" t="s">
        <v>1324</v>
      </c>
      <c r="Z215" s="2" t="s">
        <v>1303</v>
      </c>
      <c r="AA215" s="2" t="s">
        <v>506</v>
      </c>
      <c r="AB215" s="2" t="s">
        <v>506</v>
      </c>
      <c r="AC215" s="2" t="s">
        <v>506</v>
      </c>
    </row>
    <row r="216" spans="1:29" x14ac:dyDescent="0.35">
      <c r="A216" s="2" t="s">
        <v>194</v>
      </c>
      <c r="B216" s="2" t="s">
        <v>195</v>
      </c>
      <c r="L216" s="3">
        <v>4622</v>
      </c>
      <c r="V216" s="2" t="s">
        <v>1309</v>
      </c>
      <c r="W216" s="2" t="s">
        <v>1324</v>
      </c>
      <c r="Z216" s="2" t="s">
        <v>1303</v>
      </c>
      <c r="AA216" s="2" t="s">
        <v>506</v>
      </c>
      <c r="AB216" s="2" t="s">
        <v>506</v>
      </c>
      <c r="AC216" s="2" t="s">
        <v>506</v>
      </c>
    </row>
    <row r="217" spans="1:29" x14ac:dyDescent="0.35">
      <c r="A217" s="2" t="s">
        <v>329</v>
      </c>
      <c r="B217" s="2" t="s">
        <v>330</v>
      </c>
      <c r="L217" s="3">
        <v>5007</v>
      </c>
      <c r="V217" s="2" t="s">
        <v>1309</v>
      </c>
      <c r="W217" s="2" t="s">
        <v>1324</v>
      </c>
      <c r="Z217" s="2" t="s">
        <v>1303</v>
      </c>
      <c r="AA217" s="2" t="s">
        <v>506</v>
      </c>
      <c r="AB217" s="2" t="s">
        <v>506</v>
      </c>
      <c r="AC217" s="2" t="s">
        <v>506</v>
      </c>
    </row>
    <row r="218" spans="1:29" x14ac:dyDescent="0.35">
      <c r="A218" s="2" t="s">
        <v>882</v>
      </c>
      <c r="B218" s="2" t="s">
        <v>806</v>
      </c>
      <c r="L218" s="3">
        <v>5007</v>
      </c>
      <c r="V218" s="2">
        <v>2015</v>
      </c>
      <c r="W218" s="2" t="s">
        <v>1324</v>
      </c>
      <c r="Z218" s="2" t="s">
        <v>1303</v>
      </c>
      <c r="AB218" s="2" t="s">
        <v>506</v>
      </c>
      <c r="AC218" s="2" t="s">
        <v>506</v>
      </c>
    </row>
    <row r="219" spans="1:29" x14ac:dyDescent="0.35">
      <c r="A219" s="2" t="s">
        <v>1383</v>
      </c>
      <c r="B219" s="2" t="s">
        <v>1382</v>
      </c>
      <c r="L219" s="3">
        <v>92</v>
      </c>
      <c r="W219" s="2" t="s">
        <v>1324</v>
      </c>
      <c r="Z219" s="2" t="s">
        <v>1303</v>
      </c>
      <c r="AC219" s="2" t="s">
        <v>506</v>
      </c>
    </row>
    <row r="220" spans="1:29" x14ac:dyDescent="0.35">
      <c r="A220" s="2" t="s">
        <v>407</v>
      </c>
      <c r="B220" s="2" t="s">
        <v>408</v>
      </c>
      <c r="L220" s="3">
        <v>1866</v>
      </c>
      <c r="V220" s="2" t="s">
        <v>1309</v>
      </c>
      <c r="W220" s="2" t="s">
        <v>1324</v>
      </c>
      <c r="Z220" s="2" t="s">
        <v>1303</v>
      </c>
      <c r="AA220" s="2" t="s">
        <v>506</v>
      </c>
      <c r="AB220" s="2" t="s">
        <v>506</v>
      </c>
      <c r="AC220" s="2" t="s">
        <v>506</v>
      </c>
    </row>
    <row r="221" spans="1:29" x14ac:dyDescent="0.35">
      <c r="A221" s="2" t="s">
        <v>1438</v>
      </c>
      <c r="B221" s="2" t="s">
        <v>1436</v>
      </c>
      <c r="L221" s="3">
        <v>5055</v>
      </c>
      <c r="V221" s="2">
        <v>2019</v>
      </c>
      <c r="W221" s="2" t="s">
        <v>1324</v>
      </c>
      <c r="Z221" s="2" t="s">
        <v>1303</v>
      </c>
      <c r="AC221" s="2" t="s">
        <v>506</v>
      </c>
    </row>
    <row r="222" spans="1:29" x14ac:dyDescent="0.35">
      <c r="A222" s="2" t="s">
        <v>885</v>
      </c>
      <c r="B222" s="2" t="s">
        <v>809</v>
      </c>
      <c r="L222" s="3">
        <v>1826</v>
      </c>
      <c r="V222" s="2">
        <v>2015</v>
      </c>
      <c r="W222" s="2" t="s">
        <v>1324</v>
      </c>
      <c r="Z222" s="2" t="s">
        <v>1303</v>
      </c>
      <c r="AB222" s="2" t="s">
        <v>506</v>
      </c>
      <c r="AC222" s="2" t="s">
        <v>506</v>
      </c>
    </row>
    <row r="223" spans="1:29" x14ac:dyDescent="0.35">
      <c r="A223" s="2" t="s">
        <v>348</v>
      </c>
      <c r="B223" s="2" t="s">
        <v>349</v>
      </c>
      <c r="L223" s="3">
        <v>1826</v>
      </c>
      <c r="V223" s="2" t="s">
        <v>1309</v>
      </c>
      <c r="W223" s="2" t="s">
        <v>1324</v>
      </c>
      <c r="Z223" s="2" t="s">
        <v>1303</v>
      </c>
      <c r="AA223" s="2" t="s">
        <v>506</v>
      </c>
      <c r="AB223" s="2" t="s">
        <v>506</v>
      </c>
      <c r="AC223" s="2" t="s">
        <v>506</v>
      </c>
    </row>
    <row r="224" spans="1:29" x14ac:dyDescent="0.35">
      <c r="A224" s="2" t="s">
        <v>1437</v>
      </c>
      <c r="B224" s="2" t="s">
        <v>1435</v>
      </c>
      <c r="L224" s="3">
        <v>5055</v>
      </c>
      <c r="V224" s="2">
        <v>2019</v>
      </c>
      <c r="W224" s="2" t="s">
        <v>1324</v>
      </c>
      <c r="Z224" s="2" t="s">
        <v>1303</v>
      </c>
      <c r="AC224" s="2" t="s">
        <v>506</v>
      </c>
    </row>
    <row r="225" spans="1:29" x14ac:dyDescent="0.35">
      <c r="A225" s="4" t="s">
        <v>933</v>
      </c>
      <c r="B225" s="4" t="s">
        <v>938</v>
      </c>
      <c r="C225" s="4"/>
      <c r="D225" s="4"/>
      <c r="E225" s="4"/>
      <c r="F225" s="4"/>
      <c r="G225" s="4"/>
      <c r="H225" s="4"/>
      <c r="I225" s="4"/>
      <c r="J225" s="4"/>
      <c r="K225" s="4"/>
      <c r="L225" s="5">
        <v>9999</v>
      </c>
      <c r="M225" s="5"/>
      <c r="N225" s="5"/>
      <c r="O225" s="5"/>
      <c r="P225" s="5"/>
      <c r="Q225" s="5"/>
      <c r="R225" s="5"/>
      <c r="S225" s="5"/>
      <c r="T225" s="5"/>
      <c r="U225" s="5"/>
      <c r="V225" s="4">
        <v>2017</v>
      </c>
      <c r="W225" s="4" t="s">
        <v>1308</v>
      </c>
      <c r="X225" s="4"/>
      <c r="Y225" s="4"/>
      <c r="Z225" s="4" t="s">
        <v>953</v>
      </c>
      <c r="AA225" s="2" t="s">
        <v>932</v>
      </c>
      <c r="AB225" s="2" t="s">
        <v>506</v>
      </c>
      <c r="AC225" s="2" t="s">
        <v>506</v>
      </c>
    </row>
    <row r="226" spans="1:29" x14ac:dyDescent="0.35">
      <c r="A226" s="2" t="s">
        <v>274</v>
      </c>
      <c r="B226" s="2" t="s">
        <v>275</v>
      </c>
      <c r="L226" s="3">
        <v>5055</v>
      </c>
      <c r="V226" s="2" t="s">
        <v>1309</v>
      </c>
      <c r="W226" s="2" t="s">
        <v>1324</v>
      </c>
      <c r="Z226" s="2" t="s">
        <v>1303</v>
      </c>
      <c r="AA226" s="2" t="s">
        <v>506</v>
      </c>
      <c r="AB226" s="2" t="s">
        <v>506</v>
      </c>
      <c r="AC226" s="2" t="s">
        <v>506</v>
      </c>
    </row>
    <row r="227" spans="1:29" x14ac:dyDescent="0.35">
      <c r="A227" s="2" t="s">
        <v>352</v>
      </c>
      <c r="B227" s="2" t="s">
        <v>353</v>
      </c>
      <c r="L227" s="3">
        <v>1832</v>
      </c>
      <c r="V227" s="2" t="s">
        <v>1309</v>
      </c>
      <c r="W227" s="2" t="s">
        <v>1324</v>
      </c>
      <c r="Z227" s="2" t="s">
        <v>1303</v>
      </c>
      <c r="AA227" s="2" t="s">
        <v>506</v>
      </c>
      <c r="AB227" s="2" t="s">
        <v>506</v>
      </c>
      <c r="AC227" s="2" t="s">
        <v>506</v>
      </c>
    </row>
    <row r="228" spans="1:29" x14ac:dyDescent="0.35">
      <c r="A228" s="2" t="s">
        <v>1462</v>
      </c>
      <c r="B228" s="2" t="s">
        <v>1483</v>
      </c>
      <c r="L228" s="3">
        <v>1832</v>
      </c>
      <c r="V228" s="2">
        <v>2019</v>
      </c>
      <c r="W228" s="2" t="s">
        <v>1324</v>
      </c>
      <c r="Z228" s="2" t="s">
        <v>1303</v>
      </c>
      <c r="AC228" s="2" t="s">
        <v>506</v>
      </c>
    </row>
    <row r="229" spans="1:29" x14ac:dyDescent="0.35">
      <c r="A229" s="2" t="s">
        <v>626</v>
      </c>
      <c r="B229" s="2" t="s">
        <v>627</v>
      </c>
      <c r="L229" s="3">
        <v>1832</v>
      </c>
      <c r="V229" s="2">
        <v>2007</v>
      </c>
      <c r="W229" s="2" t="s">
        <v>1324</v>
      </c>
      <c r="Z229" s="2" t="s">
        <v>1303</v>
      </c>
      <c r="AB229" s="2" t="s">
        <v>506</v>
      </c>
      <c r="AC229" s="2" t="s">
        <v>506</v>
      </c>
    </row>
    <row r="230" spans="1:29" x14ac:dyDescent="0.35">
      <c r="A230" s="2" t="s">
        <v>1464</v>
      </c>
      <c r="B230" s="2" t="s">
        <v>1463</v>
      </c>
      <c r="L230" s="3">
        <v>1832</v>
      </c>
      <c r="V230" s="2">
        <v>2019</v>
      </c>
      <c r="W230" s="2" t="s">
        <v>1324</v>
      </c>
      <c r="Z230" s="2" t="s">
        <v>1303</v>
      </c>
      <c r="AC230" s="2" t="s">
        <v>506</v>
      </c>
    </row>
    <row r="231" spans="1:29" x14ac:dyDescent="0.35">
      <c r="A231" s="2" t="s">
        <v>884</v>
      </c>
      <c r="B231" s="2" t="s">
        <v>808</v>
      </c>
      <c r="L231" s="3">
        <v>3042</v>
      </c>
      <c r="V231" s="2">
        <v>2015</v>
      </c>
      <c r="W231" s="2" t="s">
        <v>1324</v>
      </c>
      <c r="Z231" s="2" t="s">
        <v>1303</v>
      </c>
      <c r="AB231" s="2" t="s">
        <v>506</v>
      </c>
      <c r="AC231" s="2" t="s">
        <v>506</v>
      </c>
    </row>
    <row r="232" spans="1:29" x14ac:dyDescent="0.35">
      <c r="A232" s="2" t="s">
        <v>1487</v>
      </c>
      <c r="B232" s="2" t="s">
        <v>1486</v>
      </c>
      <c r="L232" s="3">
        <v>1818</v>
      </c>
      <c r="V232" s="2">
        <v>2019</v>
      </c>
      <c r="W232" s="2" t="s">
        <v>1324</v>
      </c>
      <c r="Z232" s="2" t="s">
        <v>1303</v>
      </c>
      <c r="AC232" s="2" t="s">
        <v>506</v>
      </c>
    </row>
    <row r="233" spans="1:29" x14ac:dyDescent="0.35">
      <c r="A233" s="2" t="s">
        <v>385</v>
      </c>
      <c r="B233" s="2" t="s">
        <v>386</v>
      </c>
      <c r="L233" s="3">
        <v>5412</v>
      </c>
      <c r="V233" s="2" t="s">
        <v>1309</v>
      </c>
      <c r="W233" s="2" t="s">
        <v>1324</v>
      </c>
      <c r="Z233" s="2" t="s">
        <v>1303</v>
      </c>
      <c r="AA233" s="2" t="s">
        <v>506</v>
      </c>
      <c r="AB233" s="2" t="s">
        <v>506</v>
      </c>
      <c r="AC233" s="2" t="s">
        <v>506</v>
      </c>
    </row>
    <row r="234" spans="1:29" x14ac:dyDescent="0.35">
      <c r="A234" s="2" t="s">
        <v>1431</v>
      </c>
      <c r="B234" s="2" t="s">
        <v>1430</v>
      </c>
      <c r="L234" s="3">
        <v>4203</v>
      </c>
      <c r="V234" s="2">
        <v>2019</v>
      </c>
      <c r="W234" s="2" t="s">
        <v>1324</v>
      </c>
      <c r="Z234" s="2" t="s">
        <v>1303</v>
      </c>
      <c r="AC234" s="2" t="s">
        <v>506</v>
      </c>
    </row>
    <row r="235" spans="1:29" x14ac:dyDescent="0.35">
      <c r="A235" s="2" t="s">
        <v>1434</v>
      </c>
      <c r="B235" s="2" t="s">
        <v>1433</v>
      </c>
      <c r="L235" s="3">
        <v>3011</v>
      </c>
      <c r="V235" s="2">
        <v>2019</v>
      </c>
      <c r="W235" s="2" t="s">
        <v>1324</v>
      </c>
      <c r="Z235" s="2" t="s">
        <v>1303</v>
      </c>
      <c r="AC235" s="2" t="s">
        <v>506</v>
      </c>
    </row>
    <row r="236" spans="1:29" x14ac:dyDescent="0.35">
      <c r="A236" s="4" t="s">
        <v>6</v>
      </c>
      <c r="B236" s="4" t="s">
        <v>7</v>
      </c>
      <c r="C236" s="4"/>
      <c r="D236" s="4"/>
      <c r="E236" s="4"/>
      <c r="F236" s="4"/>
      <c r="G236" s="4"/>
      <c r="H236" s="4"/>
      <c r="I236" s="4"/>
      <c r="J236" s="4"/>
      <c r="K236" s="4"/>
      <c r="L236" s="5">
        <v>9999</v>
      </c>
      <c r="M236" s="5"/>
      <c r="N236" s="5"/>
      <c r="O236" s="5"/>
      <c r="P236" s="5"/>
      <c r="Q236" s="5"/>
      <c r="R236" s="5"/>
      <c r="S236" s="5"/>
      <c r="T236" s="5"/>
      <c r="U236" s="5"/>
      <c r="V236" s="4" t="s">
        <v>1309</v>
      </c>
      <c r="W236" s="4" t="s">
        <v>1325</v>
      </c>
      <c r="X236" s="4"/>
      <c r="Y236" s="4"/>
      <c r="Z236" s="4" t="s">
        <v>953</v>
      </c>
      <c r="AA236" s="2" t="s">
        <v>932</v>
      </c>
      <c r="AB236" s="2" t="s">
        <v>506</v>
      </c>
      <c r="AC236" s="2" t="s">
        <v>506</v>
      </c>
    </row>
    <row r="237" spans="1:29" x14ac:dyDescent="0.35">
      <c r="A237" s="2" t="s">
        <v>738</v>
      </c>
      <c r="B237" s="2" t="s">
        <v>739</v>
      </c>
      <c r="L237" s="3">
        <v>1867</v>
      </c>
      <c r="V237" s="2">
        <v>2011</v>
      </c>
      <c r="W237" s="2" t="s">
        <v>1324</v>
      </c>
      <c r="Z237" s="2" t="s">
        <v>1303</v>
      </c>
      <c r="AB237" s="2" t="s">
        <v>506</v>
      </c>
      <c r="AC237" s="2" t="s">
        <v>506</v>
      </c>
    </row>
    <row r="238" spans="1:29" x14ac:dyDescent="0.35">
      <c r="A238" s="2" t="s">
        <v>1615</v>
      </c>
      <c r="B238" s="2" t="s">
        <v>1614</v>
      </c>
      <c r="L238" s="3">
        <v>5429</v>
      </c>
      <c r="V238" s="2">
        <v>2019</v>
      </c>
      <c r="W238" s="2" t="s">
        <v>1324</v>
      </c>
      <c r="Z238" s="2" t="s">
        <v>1303</v>
      </c>
      <c r="AC238" s="2" t="s">
        <v>506</v>
      </c>
    </row>
    <row r="239" spans="1:29" x14ac:dyDescent="0.35">
      <c r="A239" s="2" t="s">
        <v>662</v>
      </c>
      <c r="B239" s="2" t="s">
        <v>663</v>
      </c>
      <c r="L239" s="3">
        <v>3803</v>
      </c>
      <c r="V239" s="2">
        <v>2011</v>
      </c>
      <c r="W239" s="2" t="s">
        <v>1324</v>
      </c>
      <c r="Z239" s="2" t="s">
        <v>1303</v>
      </c>
      <c r="AB239" s="2" t="s">
        <v>506</v>
      </c>
      <c r="AC239" s="2" t="s">
        <v>506</v>
      </c>
    </row>
    <row r="240" spans="1:29" x14ac:dyDescent="0.35">
      <c r="A240" s="2" t="s">
        <v>1512</v>
      </c>
      <c r="B240" s="2" t="s">
        <v>1511</v>
      </c>
      <c r="C240" s="2" t="s">
        <v>1598</v>
      </c>
      <c r="L240" s="3">
        <v>3450</v>
      </c>
      <c r="M240" s="3">
        <v>3450</v>
      </c>
      <c r="V240" s="2">
        <v>2019</v>
      </c>
      <c r="W240" s="2" t="s">
        <v>1324</v>
      </c>
      <c r="Z240" s="2" t="s">
        <v>1303</v>
      </c>
      <c r="AC240" s="2" t="s">
        <v>506</v>
      </c>
    </row>
    <row r="241" spans="1:29" x14ac:dyDescent="0.35">
      <c r="A241" s="2" t="s">
        <v>297</v>
      </c>
      <c r="B241" s="2" t="s">
        <v>298</v>
      </c>
      <c r="L241" s="3">
        <v>5026</v>
      </c>
      <c r="V241" s="2" t="s">
        <v>1309</v>
      </c>
      <c r="W241" s="2" t="s">
        <v>1324</v>
      </c>
      <c r="Z241" s="2" t="s">
        <v>1303</v>
      </c>
      <c r="AA241" s="2" t="s">
        <v>506</v>
      </c>
      <c r="AB241" s="2" t="s">
        <v>506</v>
      </c>
      <c r="AC241" s="2" t="s">
        <v>506</v>
      </c>
    </row>
    <row r="242" spans="1:29" x14ac:dyDescent="0.35">
      <c r="A242" s="2" t="s">
        <v>389</v>
      </c>
      <c r="B242" s="2" t="s">
        <v>390</v>
      </c>
      <c r="L242" s="3">
        <v>1806</v>
      </c>
      <c r="V242" s="2" t="s">
        <v>1309</v>
      </c>
      <c r="W242" s="2" t="s">
        <v>1324</v>
      </c>
      <c r="Z242" s="2" t="s">
        <v>1303</v>
      </c>
      <c r="AA242" s="2" t="s">
        <v>506</v>
      </c>
      <c r="AB242" s="2" t="s">
        <v>506</v>
      </c>
      <c r="AC242" s="2" t="s">
        <v>506</v>
      </c>
    </row>
    <row r="243" spans="1:29" x14ac:dyDescent="0.35">
      <c r="A243" s="2" t="s">
        <v>356</v>
      </c>
      <c r="B243" s="2" t="s">
        <v>357</v>
      </c>
      <c r="L243" s="3">
        <v>1835</v>
      </c>
      <c r="V243" s="2" t="s">
        <v>1309</v>
      </c>
      <c r="W243" s="2" t="s">
        <v>1324</v>
      </c>
      <c r="Z243" s="2" t="s">
        <v>1303</v>
      </c>
      <c r="AA243" s="2" t="s">
        <v>506</v>
      </c>
      <c r="AB243" s="2" t="s">
        <v>506</v>
      </c>
      <c r="AC243" s="2" t="s">
        <v>506</v>
      </c>
    </row>
    <row r="244" spans="1:29" x14ac:dyDescent="0.35">
      <c r="A244" s="2" t="s">
        <v>1509</v>
      </c>
      <c r="B244" s="2" t="s">
        <v>298</v>
      </c>
      <c r="L244" s="3">
        <v>1119</v>
      </c>
      <c r="V244" s="2">
        <v>2019</v>
      </c>
      <c r="W244" s="2" t="s">
        <v>1324</v>
      </c>
      <c r="Z244" s="2" t="s">
        <v>1303</v>
      </c>
      <c r="AC244" s="2" t="s">
        <v>506</v>
      </c>
    </row>
    <row r="245" spans="1:29" x14ac:dyDescent="0.35">
      <c r="A245" s="2" t="s">
        <v>431</v>
      </c>
      <c r="B245" s="2" t="s">
        <v>432</v>
      </c>
      <c r="L245" s="3">
        <v>5413</v>
      </c>
      <c r="V245" s="2" t="s">
        <v>1309</v>
      </c>
      <c r="W245" s="2" t="s">
        <v>1324</v>
      </c>
      <c r="Z245" s="2" t="s">
        <v>1303</v>
      </c>
      <c r="AA245" s="2" t="s">
        <v>506</v>
      </c>
      <c r="AB245" s="2" t="s">
        <v>506</v>
      </c>
      <c r="AC245" s="2" t="s">
        <v>506</v>
      </c>
    </row>
    <row r="246" spans="1:29" x14ac:dyDescent="0.35">
      <c r="A246" s="2" t="s">
        <v>433</v>
      </c>
      <c r="B246" s="2" t="s">
        <v>434</v>
      </c>
      <c r="L246" s="3">
        <v>5413</v>
      </c>
      <c r="V246" s="2" t="s">
        <v>1309</v>
      </c>
      <c r="W246" s="2" t="s">
        <v>1324</v>
      </c>
      <c r="Z246" s="2" t="s">
        <v>1303</v>
      </c>
      <c r="AA246" s="2" t="s">
        <v>506</v>
      </c>
      <c r="AB246" s="2" t="s">
        <v>506</v>
      </c>
      <c r="AC246" s="2" t="s">
        <v>506</v>
      </c>
    </row>
    <row r="247" spans="1:29" x14ac:dyDescent="0.35">
      <c r="A247" s="2" t="s">
        <v>470</v>
      </c>
      <c r="B247" s="2" t="s">
        <v>471</v>
      </c>
      <c r="L247" s="3">
        <v>5426</v>
      </c>
      <c r="V247" s="2" t="s">
        <v>1309</v>
      </c>
      <c r="W247" s="2" t="s">
        <v>1324</v>
      </c>
      <c r="Z247" s="2" t="s">
        <v>1303</v>
      </c>
      <c r="AA247" s="2" t="s">
        <v>506</v>
      </c>
      <c r="AB247" s="2" t="s">
        <v>506</v>
      </c>
      <c r="AC247" s="2" t="s">
        <v>506</v>
      </c>
    </row>
    <row r="248" spans="1:29" s="4" customFormat="1" x14ac:dyDescent="0.35">
      <c r="A248" s="4" t="s">
        <v>1633</v>
      </c>
      <c r="B248" s="4" t="s">
        <v>1636</v>
      </c>
      <c r="L248" s="5">
        <v>9999</v>
      </c>
      <c r="M248" s="5"/>
      <c r="N248" s="5"/>
      <c r="O248" s="5"/>
      <c r="P248" s="5"/>
      <c r="Q248" s="5"/>
      <c r="R248" s="5"/>
      <c r="S248" s="5"/>
      <c r="T248" s="5"/>
      <c r="U248" s="5"/>
      <c r="V248" s="4">
        <v>2021</v>
      </c>
      <c r="W248" s="4" t="s">
        <v>1308</v>
      </c>
      <c r="Z248" s="4" t="s">
        <v>953</v>
      </c>
    </row>
    <row r="249" spans="1:29" x14ac:dyDescent="0.35">
      <c r="A249" s="2" t="s">
        <v>886</v>
      </c>
      <c r="B249" s="2" t="s">
        <v>811</v>
      </c>
      <c r="L249" s="3">
        <v>3804</v>
      </c>
      <c r="V249" s="2">
        <v>2015</v>
      </c>
      <c r="W249" s="2" t="s">
        <v>1324</v>
      </c>
      <c r="Z249" s="2" t="s">
        <v>1303</v>
      </c>
      <c r="AB249" s="2" t="s">
        <v>506</v>
      </c>
      <c r="AC249" s="2" t="s">
        <v>506</v>
      </c>
    </row>
    <row r="250" spans="1:29" x14ac:dyDescent="0.35">
      <c r="A250" s="2" t="s">
        <v>594</v>
      </c>
      <c r="B250" s="2" t="s">
        <v>595</v>
      </c>
      <c r="L250" s="3">
        <v>1506</v>
      </c>
      <c r="V250" s="2">
        <v>2007</v>
      </c>
      <c r="W250" s="2" t="s">
        <v>1324</v>
      </c>
      <c r="Z250" s="2" t="s">
        <v>1303</v>
      </c>
      <c r="AB250" s="2" t="s">
        <v>506</v>
      </c>
      <c r="AC250" s="2" t="s">
        <v>506</v>
      </c>
    </row>
    <row r="251" spans="1:29" x14ac:dyDescent="0.35">
      <c r="A251" s="2" t="s">
        <v>570</v>
      </c>
      <c r="B251" s="2" t="s">
        <v>571</v>
      </c>
      <c r="L251" s="3">
        <v>4617</v>
      </c>
      <c r="V251" s="2">
        <v>2007</v>
      </c>
      <c r="W251" s="2" t="s">
        <v>1324</v>
      </c>
      <c r="Z251" s="2" t="s">
        <v>1303</v>
      </c>
      <c r="AB251" s="2" t="s">
        <v>506</v>
      </c>
      <c r="AC251" s="2" t="s">
        <v>506</v>
      </c>
    </row>
    <row r="252" spans="1:29" x14ac:dyDescent="0.35">
      <c r="A252" s="2" t="s">
        <v>528</v>
      </c>
      <c r="B252" s="2" t="s">
        <v>529</v>
      </c>
      <c r="L252" s="3">
        <v>301</v>
      </c>
      <c r="V252" s="2">
        <v>2007</v>
      </c>
      <c r="W252" s="2" t="s">
        <v>1324</v>
      </c>
      <c r="Z252" s="2" t="s">
        <v>1303</v>
      </c>
      <c r="AB252" s="2" t="s">
        <v>506</v>
      </c>
      <c r="AC252" s="2" t="s">
        <v>506</v>
      </c>
    </row>
    <row r="253" spans="1:29" x14ac:dyDescent="0.35">
      <c r="A253" s="2" t="s">
        <v>1514</v>
      </c>
      <c r="B253" s="2" t="s">
        <v>1513</v>
      </c>
      <c r="L253" s="3">
        <v>301</v>
      </c>
      <c r="V253" s="2">
        <v>2019</v>
      </c>
      <c r="W253" s="2" t="s">
        <v>1324</v>
      </c>
      <c r="Z253" s="2" t="s">
        <v>1303</v>
      </c>
      <c r="AC253" s="2" t="s">
        <v>506</v>
      </c>
    </row>
    <row r="254" spans="1:29" x14ac:dyDescent="0.35">
      <c r="A254" s="2" t="s">
        <v>1386</v>
      </c>
      <c r="B254" s="2" t="s">
        <v>1385</v>
      </c>
      <c r="L254" s="3">
        <v>94</v>
      </c>
      <c r="W254" s="2" t="s">
        <v>1324</v>
      </c>
      <c r="Z254" s="2" t="s">
        <v>1303</v>
      </c>
      <c r="AC254" s="2" t="s">
        <v>506</v>
      </c>
    </row>
    <row r="255" spans="1:29" x14ac:dyDescent="0.35">
      <c r="A255" s="2" t="s">
        <v>1384</v>
      </c>
      <c r="B255" s="2" t="s">
        <v>1343</v>
      </c>
      <c r="L255" s="3">
        <v>92</v>
      </c>
      <c r="W255" s="2" t="s">
        <v>1324</v>
      </c>
      <c r="Z255" s="2" t="s">
        <v>1303</v>
      </c>
      <c r="AC255" s="2" t="s">
        <v>506</v>
      </c>
    </row>
    <row r="256" spans="1:29" x14ac:dyDescent="0.35">
      <c r="A256" s="2" t="s">
        <v>1342</v>
      </c>
      <c r="B256" s="2" t="s">
        <v>486</v>
      </c>
      <c r="L256" s="3">
        <v>5437</v>
      </c>
      <c r="V256" s="2" t="s">
        <v>1309</v>
      </c>
      <c r="W256" s="2" t="s">
        <v>1324</v>
      </c>
      <c r="Z256" s="2" t="s">
        <v>1303</v>
      </c>
      <c r="AA256" s="2" t="s">
        <v>506</v>
      </c>
      <c r="AB256" s="2" t="s">
        <v>506</v>
      </c>
      <c r="AC256" s="2" t="s">
        <v>506</v>
      </c>
    </row>
    <row r="257" spans="1:29" x14ac:dyDescent="0.35">
      <c r="A257" s="2" t="s">
        <v>760</v>
      </c>
      <c r="B257" s="2" t="s">
        <v>761</v>
      </c>
      <c r="L257" s="3">
        <v>5437</v>
      </c>
      <c r="V257" s="2">
        <v>2011</v>
      </c>
      <c r="W257" s="2" t="s">
        <v>1324</v>
      </c>
      <c r="Z257" s="2" t="s">
        <v>1303</v>
      </c>
      <c r="AB257" s="2" t="s">
        <v>506</v>
      </c>
      <c r="AC257" s="2" t="s">
        <v>506</v>
      </c>
    </row>
    <row r="258" spans="1:29" x14ac:dyDescent="0.35">
      <c r="A258" s="2" t="s">
        <v>1626</v>
      </c>
      <c r="B258" s="2" t="s">
        <v>1625</v>
      </c>
      <c r="L258" s="3">
        <v>1936</v>
      </c>
      <c r="V258" s="2">
        <v>2019</v>
      </c>
      <c r="W258" s="2" t="s">
        <v>1324</v>
      </c>
      <c r="Z258" s="2" t="s">
        <v>1303</v>
      </c>
      <c r="AC258" s="2" t="s">
        <v>506</v>
      </c>
    </row>
    <row r="259" spans="1:29" x14ac:dyDescent="0.35">
      <c r="A259" s="2" t="s">
        <v>1454</v>
      </c>
      <c r="B259" s="2" t="s">
        <v>1457</v>
      </c>
      <c r="L259" s="3">
        <v>1149</v>
      </c>
      <c r="V259" s="2">
        <v>2019</v>
      </c>
      <c r="W259" s="2" t="s">
        <v>1324</v>
      </c>
      <c r="Z259" s="2" t="s">
        <v>1303</v>
      </c>
      <c r="AC259" s="2" t="s">
        <v>506</v>
      </c>
    </row>
    <row r="260" spans="1:29" x14ac:dyDescent="0.35">
      <c r="A260" s="2" t="s">
        <v>478</v>
      </c>
      <c r="B260" s="2" t="s">
        <v>479</v>
      </c>
      <c r="L260" s="3">
        <v>92</v>
      </c>
      <c r="V260" s="2" t="s">
        <v>1309</v>
      </c>
      <c r="W260" s="2" t="s">
        <v>1324</v>
      </c>
      <c r="Z260" s="2" t="s">
        <v>1303</v>
      </c>
      <c r="AA260" s="2" t="s">
        <v>506</v>
      </c>
      <c r="AB260" s="2" t="s">
        <v>506</v>
      </c>
      <c r="AC260" s="2" t="s">
        <v>506</v>
      </c>
    </row>
    <row r="261" spans="1:29" x14ac:dyDescent="0.35">
      <c r="A261" s="2" t="s">
        <v>480</v>
      </c>
      <c r="B261" s="2" t="s">
        <v>481</v>
      </c>
      <c r="L261" s="3">
        <v>92</v>
      </c>
      <c r="V261" s="2" t="s">
        <v>1309</v>
      </c>
      <c r="W261" s="2" t="s">
        <v>1324</v>
      </c>
      <c r="Z261" s="2" t="s">
        <v>1303</v>
      </c>
      <c r="AA261" s="2" t="s">
        <v>506</v>
      </c>
      <c r="AB261" s="2" t="s">
        <v>506</v>
      </c>
      <c r="AC261" s="2" t="s">
        <v>506</v>
      </c>
    </row>
    <row r="262" spans="1:29" x14ac:dyDescent="0.35">
      <c r="A262" s="2" t="s">
        <v>340</v>
      </c>
      <c r="B262" s="2" t="s">
        <v>341</v>
      </c>
      <c r="C262" s="2" t="s">
        <v>1515</v>
      </c>
      <c r="L262" s="3">
        <v>1816</v>
      </c>
      <c r="M262" s="3">
        <v>5054</v>
      </c>
      <c r="V262" s="2" t="s">
        <v>1309</v>
      </c>
      <c r="W262" s="2" t="s">
        <v>1324</v>
      </c>
      <c r="Z262" s="2" t="s">
        <v>1303</v>
      </c>
      <c r="AA262" s="2" t="s">
        <v>506</v>
      </c>
      <c r="AB262" s="2" t="s">
        <v>506</v>
      </c>
      <c r="AC262" s="2" t="s">
        <v>506</v>
      </c>
    </row>
    <row r="263" spans="1:29" x14ac:dyDescent="0.35">
      <c r="A263" s="2" t="s">
        <v>550</v>
      </c>
      <c r="B263" s="2" t="s">
        <v>551</v>
      </c>
      <c r="L263" s="3">
        <v>3803</v>
      </c>
      <c r="V263" s="2">
        <v>2007</v>
      </c>
      <c r="W263" s="2" t="s">
        <v>1324</v>
      </c>
      <c r="Z263" s="2" t="s">
        <v>1303</v>
      </c>
      <c r="AB263" s="2" t="s">
        <v>506</v>
      </c>
      <c r="AC263" s="2" t="s">
        <v>506</v>
      </c>
    </row>
    <row r="264" spans="1:29" x14ac:dyDescent="0.35">
      <c r="A264" s="2" t="s">
        <v>887</v>
      </c>
      <c r="B264" s="2" t="s">
        <v>812</v>
      </c>
      <c r="L264" s="3">
        <v>3006</v>
      </c>
      <c r="V264" s="2">
        <v>2015</v>
      </c>
      <c r="W264" s="2" t="s">
        <v>1324</v>
      </c>
      <c r="Z264" s="2" t="s">
        <v>1303</v>
      </c>
      <c r="AB264" s="2" t="s">
        <v>506</v>
      </c>
      <c r="AC264" s="2" t="s">
        <v>506</v>
      </c>
    </row>
    <row r="265" spans="1:29" s="4" customFormat="1" x14ac:dyDescent="0.35">
      <c r="A265" s="4" t="s">
        <v>1704</v>
      </c>
      <c r="B265" s="4" t="s">
        <v>679</v>
      </c>
      <c r="L265" s="5">
        <v>9999</v>
      </c>
      <c r="M265" s="5"/>
      <c r="N265" s="5"/>
      <c r="O265" s="5"/>
      <c r="P265" s="5"/>
      <c r="Q265" s="5"/>
      <c r="R265" s="5"/>
      <c r="S265" s="5"/>
      <c r="T265" s="5"/>
      <c r="U265" s="5"/>
      <c r="V265" s="4">
        <v>2023</v>
      </c>
      <c r="W265" s="4" t="s">
        <v>1308</v>
      </c>
      <c r="Z265" s="4" t="s">
        <v>1709</v>
      </c>
      <c r="AA265" s="4" t="s">
        <v>932</v>
      </c>
      <c r="AB265" s="4" t="s">
        <v>506</v>
      </c>
      <c r="AC265" s="4" t="s">
        <v>506</v>
      </c>
    </row>
    <row r="266" spans="1:29" x14ac:dyDescent="0.35">
      <c r="A266" s="2" t="s">
        <v>463</v>
      </c>
      <c r="B266" s="2" t="s">
        <v>464</v>
      </c>
      <c r="L266" s="3">
        <v>5424</v>
      </c>
      <c r="V266" s="2" t="s">
        <v>1309</v>
      </c>
      <c r="W266" s="2" t="s">
        <v>1324</v>
      </c>
      <c r="Z266" s="2" t="s">
        <v>1303</v>
      </c>
      <c r="AA266" s="2" t="s">
        <v>506</v>
      </c>
      <c r="AB266" s="2" t="s">
        <v>506</v>
      </c>
      <c r="AC266" s="2" t="s">
        <v>506</v>
      </c>
    </row>
    <row r="267" spans="1:29" x14ac:dyDescent="0.35">
      <c r="A267" s="2" t="s">
        <v>889</v>
      </c>
      <c r="B267" s="2" t="s">
        <v>814</v>
      </c>
      <c r="L267" s="3">
        <v>5424</v>
      </c>
      <c r="V267" s="2">
        <v>2015</v>
      </c>
      <c r="W267" s="2" t="s">
        <v>1324</v>
      </c>
      <c r="Z267" s="2" t="s">
        <v>1303</v>
      </c>
      <c r="AB267" s="2" t="s">
        <v>506</v>
      </c>
      <c r="AC267" s="2" t="s">
        <v>506</v>
      </c>
    </row>
    <row r="268" spans="1:29" x14ac:dyDescent="0.35">
      <c r="A268" s="2" t="s">
        <v>250</v>
      </c>
      <c r="B268" s="2" t="s">
        <v>251</v>
      </c>
      <c r="L268" s="3">
        <v>1507</v>
      </c>
      <c r="V268" s="2" t="s">
        <v>1309</v>
      </c>
      <c r="W268" s="2" t="s">
        <v>1324</v>
      </c>
      <c r="Z268" s="2" t="s">
        <v>1303</v>
      </c>
      <c r="AA268" s="2" t="s">
        <v>506</v>
      </c>
      <c r="AB268" s="2" t="s">
        <v>506</v>
      </c>
      <c r="AC268" s="2" t="s">
        <v>506</v>
      </c>
    </row>
    <row r="269" spans="1:29" x14ac:dyDescent="0.35">
      <c r="A269" s="2" t="s">
        <v>704</v>
      </c>
      <c r="B269" s="2" t="s">
        <v>705</v>
      </c>
      <c r="L269" s="3">
        <v>5020</v>
      </c>
      <c r="V269" s="2">
        <v>2011</v>
      </c>
      <c r="W269" s="2" t="s">
        <v>1324</v>
      </c>
      <c r="Z269" s="2" t="s">
        <v>1303</v>
      </c>
      <c r="AB269" s="2" t="s">
        <v>506</v>
      </c>
      <c r="AC269" s="2" t="s">
        <v>506</v>
      </c>
    </row>
    <row r="270" spans="1:29" x14ac:dyDescent="0.35">
      <c r="A270" s="2" t="s">
        <v>185</v>
      </c>
      <c r="B270" s="2" t="s">
        <v>186</v>
      </c>
      <c r="L270" s="3">
        <v>4611</v>
      </c>
      <c r="V270" s="2" t="s">
        <v>1309</v>
      </c>
      <c r="W270" s="2" t="s">
        <v>1324</v>
      </c>
      <c r="Z270" s="2" t="s">
        <v>1303</v>
      </c>
      <c r="AA270" s="2" t="s">
        <v>506</v>
      </c>
      <c r="AB270" s="2" t="s">
        <v>506</v>
      </c>
      <c r="AC270" s="2" t="s">
        <v>506</v>
      </c>
    </row>
    <row r="271" spans="1:29" x14ac:dyDescent="0.35">
      <c r="A271" s="2" t="s">
        <v>181</v>
      </c>
      <c r="B271" s="2" t="s">
        <v>182</v>
      </c>
      <c r="L271" s="3">
        <v>1160</v>
      </c>
      <c r="V271" s="2" t="s">
        <v>1309</v>
      </c>
      <c r="W271" s="2" t="s">
        <v>1324</v>
      </c>
      <c r="Z271" s="2" t="s">
        <v>1303</v>
      </c>
      <c r="AA271" s="2" t="s">
        <v>506</v>
      </c>
      <c r="AB271" s="2" t="s">
        <v>506</v>
      </c>
      <c r="AC271" s="2" t="s">
        <v>506</v>
      </c>
    </row>
    <row r="272" spans="1:29" x14ac:dyDescent="0.35">
      <c r="A272" s="4" t="s">
        <v>8</v>
      </c>
      <c r="B272" s="4" t="s">
        <v>9</v>
      </c>
      <c r="C272" s="4"/>
      <c r="D272" s="4"/>
      <c r="E272" s="4"/>
      <c r="F272" s="4"/>
      <c r="G272" s="4"/>
      <c r="H272" s="4"/>
      <c r="I272" s="4"/>
      <c r="J272" s="4"/>
      <c r="K272" s="4"/>
      <c r="L272" s="5">
        <v>9999</v>
      </c>
      <c r="M272" s="5"/>
      <c r="N272" s="5"/>
      <c r="O272" s="5"/>
      <c r="P272" s="5"/>
      <c r="Q272" s="5"/>
      <c r="R272" s="5"/>
      <c r="S272" s="5"/>
      <c r="T272" s="5"/>
      <c r="U272" s="5"/>
      <c r="V272" s="4" t="s">
        <v>1309</v>
      </c>
      <c r="W272" s="4" t="s">
        <v>1325</v>
      </c>
      <c r="X272" s="4"/>
      <c r="Y272" s="4"/>
      <c r="Z272" s="4" t="s">
        <v>953</v>
      </c>
      <c r="AA272" s="2" t="s">
        <v>932</v>
      </c>
      <c r="AB272" s="2" t="s">
        <v>506</v>
      </c>
      <c r="AC272" s="2" t="s">
        <v>506</v>
      </c>
    </row>
    <row r="273" spans="1:29" x14ac:dyDescent="0.35">
      <c r="A273" s="2" t="s">
        <v>892</v>
      </c>
      <c r="B273" s="2" t="s">
        <v>817</v>
      </c>
      <c r="L273" s="3">
        <v>3027</v>
      </c>
      <c r="V273" s="2">
        <v>2015</v>
      </c>
      <c r="W273" s="2" t="s">
        <v>1324</v>
      </c>
      <c r="Z273" s="2" t="s">
        <v>1303</v>
      </c>
      <c r="AB273" s="2" t="s">
        <v>506</v>
      </c>
      <c r="AC273" s="2" t="s">
        <v>506</v>
      </c>
    </row>
    <row r="274" spans="1:29" x14ac:dyDescent="0.35">
      <c r="A274" s="2" t="s">
        <v>890</v>
      </c>
      <c r="B274" s="2" t="s">
        <v>815</v>
      </c>
      <c r="C274" s="2" t="s">
        <v>818</v>
      </c>
      <c r="L274" s="3">
        <v>5029</v>
      </c>
      <c r="V274" s="2">
        <v>2015</v>
      </c>
      <c r="W274" s="2" t="s">
        <v>1324</v>
      </c>
      <c r="Z274" s="2" t="s">
        <v>1303</v>
      </c>
      <c r="AB274" s="2" t="s">
        <v>506</v>
      </c>
      <c r="AC274" s="2" t="s">
        <v>506</v>
      </c>
    </row>
    <row r="275" spans="1:29" x14ac:dyDescent="0.35">
      <c r="A275" s="2" t="s">
        <v>173</v>
      </c>
      <c r="B275" s="2" t="s">
        <v>174</v>
      </c>
      <c r="L275" s="3">
        <v>1144</v>
      </c>
      <c r="V275" s="2" t="s">
        <v>1309</v>
      </c>
      <c r="W275" s="2" t="s">
        <v>1324</v>
      </c>
      <c r="Z275" s="2" t="s">
        <v>1303</v>
      </c>
      <c r="AA275" s="2" t="s">
        <v>506</v>
      </c>
      <c r="AB275" s="2" t="s">
        <v>506</v>
      </c>
      <c r="AC275" s="2" t="s">
        <v>506</v>
      </c>
    </row>
    <row r="276" spans="1:29" x14ac:dyDescent="0.35">
      <c r="A276" s="2" t="s">
        <v>74</v>
      </c>
      <c r="B276" s="2" t="s">
        <v>75</v>
      </c>
      <c r="L276" s="3">
        <v>3418</v>
      </c>
      <c r="V276" s="2" t="s">
        <v>1309</v>
      </c>
      <c r="W276" s="2" t="s">
        <v>1324</v>
      </c>
      <c r="Z276" s="2" t="s">
        <v>1303</v>
      </c>
      <c r="AA276" s="2" t="s">
        <v>506</v>
      </c>
      <c r="AB276" s="2" t="s">
        <v>506</v>
      </c>
      <c r="AC276" s="2" t="s">
        <v>506</v>
      </c>
    </row>
    <row r="277" spans="1:29" x14ac:dyDescent="0.35">
      <c r="A277" s="2" t="s">
        <v>10</v>
      </c>
      <c r="B277" s="2" t="s">
        <v>11</v>
      </c>
      <c r="L277" s="3">
        <v>9999</v>
      </c>
      <c r="V277" s="2" t="s">
        <v>1309</v>
      </c>
      <c r="W277" s="2" t="s">
        <v>1308</v>
      </c>
      <c r="Z277" s="2" t="s">
        <v>1303</v>
      </c>
      <c r="AB277" s="2" t="s">
        <v>506</v>
      </c>
      <c r="AC277" s="2" t="s">
        <v>506</v>
      </c>
    </row>
    <row r="278" spans="1:29" x14ac:dyDescent="0.35">
      <c r="A278" s="2" t="s">
        <v>482</v>
      </c>
      <c r="B278" s="2" t="s">
        <v>483</v>
      </c>
      <c r="L278" s="3">
        <v>5406</v>
      </c>
      <c r="V278" s="2" t="s">
        <v>1309</v>
      </c>
      <c r="W278" s="2" t="s">
        <v>1324</v>
      </c>
      <c r="Z278" s="2" t="s">
        <v>1303</v>
      </c>
      <c r="AA278" s="2" t="s">
        <v>506</v>
      </c>
      <c r="AB278" s="2" t="s">
        <v>506</v>
      </c>
      <c r="AC278" s="2" t="s">
        <v>506</v>
      </c>
    </row>
    <row r="279" spans="1:29" x14ac:dyDescent="0.35">
      <c r="A279" s="2" t="s">
        <v>484</v>
      </c>
      <c r="B279" s="2" t="s">
        <v>485</v>
      </c>
      <c r="L279" s="3">
        <v>5406</v>
      </c>
      <c r="V279" s="2" t="s">
        <v>1309</v>
      </c>
      <c r="W279" s="2" t="s">
        <v>1324</v>
      </c>
      <c r="Z279" s="2" t="s">
        <v>1303</v>
      </c>
      <c r="AA279" s="2" t="s">
        <v>506</v>
      </c>
      <c r="AB279" s="2" t="s">
        <v>506</v>
      </c>
      <c r="AC279" s="2" t="s">
        <v>506</v>
      </c>
    </row>
    <row r="280" spans="1:29" x14ac:dyDescent="0.35">
      <c r="A280" s="2" t="s">
        <v>684</v>
      </c>
      <c r="B280" s="2" t="s">
        <v>685</v>
      </c>
      <c r="L280" s="3">
        <v>4622</v>
      </c>
      <c r="V280" s="2">
        <v>2011</v>
      </c>
      <c r="W280" s="2" t="s">
        <v>1324</v>
      </c>
      <c r="Z280" s="2" t="s">
        <v>1303</v>
      </c>
      <c r="AB280" s="2" t="s">
        <v>506</v>
      </c>
      <c r="AC280" s="2" t="s">
        <v>506</v>
      </c>
    </row>
    <row r="281" spans="1:29" x14ac:dyDescent="0.35">
      <c r="A281" s="2" t="s">
        <v>888</v>
      </c>
      <c r="B281" s="2" t="s">
        <v>813</v>
      </c>
      <c r="L281" s="3">
        <v>1144</v>
      </c>
      <c r="V281" s="2">
        <v>2015</v>
      </c>
      <c r="W281" s="2" t="s">
        <v>1324</v>
      </c>
      <c r="Z281" s="2" t="s">
        <v>1303</v>
      </c>
      <c r="AB281" s="2" t="s">
        <v>506</v>
      </c>
      <c r="AC281" s="2" t="s">
        <v>506</v>
      </c>
    </row>
    <row r="282" spans="1:29" x14ac:dyDescent="0.35">
      <c r="A282" s="2" t="s">
        <v>1613</v>
      </c>
      <c r="B282" s="2" t="s">
        <v>1612</v>
      </c>
      <c r="L282" s="3">
        <v>5429</v>
      </c>
      <c r="V282" s="2">
        <v>2019</v>
      </c>
      <c r="W282" s="2" t="s">
        <v>1324</v>
      </c>
      <c r="Z282" s="2" t="s">
        <v>1303</v>
      </c>
      <c r="AC282" s="2" t="s">
        <v>506</v>
      </c>
    </row>
    <row r="283" spans="1:29" x14ac:dyDescent="0.35">
      <c r="A283" s="2" t="s">
        <v>474</v>
      </c>
      <c r="B283" s="2" t="s">
        <v>475</v>
      </c>
      <c r="L283" s="3">
        <v>5429</v>
      </c>
      <c r="V283" s="2" t="s">
        <v>1309</v>
      </c>
      <c r="W283" s="2" t="s">
        <v>1324</v>
      </c>
      <c r="Z283" s="2" t="s">
        <v>1303</v>
      </c>
      <c r="AA283" s="2" t="s">
        <v>506</v>
      </c>
      <c r="AB283" s="2" t="s">
        <v>506</v>
      </c>
      <c r="AC283" s="2" t="s">
        <v>506</v>
      </c>
    </row>
    <row r="284" spans="1:29" x14ac:dyDescent="0.35">
      <c r="A284" s="2" t="s">
        <v>756</v>
      </c>
      <c r="B284" s="2" t="s">
        <v>757</v>
      </c>
      <c r="L284" s="3">
        <v>5429</v>
      </c>
      <c r="V284" s="2">
        <v>2011</v>
      </c>
      <c r="W284" s="2" t="s">
        <v>1324</v>
      </c>
      <c r="Z284" s="2" t="s">
        <v>1303</v>
      </c>
      <c r="AB284" s="2" t="s">
        <v>506</v>
      </c>
      <c r="AC284" s="2" t="s">
        <v>506</v>
      </c>
    </row>
    <row r="285" spans="1:29" x14ac:dyDescent="0.35">
      <c r="A285" s="4" t="s">
        <v>12</v>
      </c>
      <c r="B285" s="4" t="s">
        <v>13</v>
      </c>
      <c r="C285" s="4"/>
      <c r="D285" s="4"/>
      <c r="E285" s="4"/>
      <c r="F285" s="4"/>
      <c r="G285" s="4"/>
      <c r="H285" s="4"/>
      <c r="I285" s="4"/>
      <c r="J285" s="4"/>
      <c r="K285" s="4"/>
      <c r="L285" s="5">
        <v>9999</v>
      </c>
      <c r="M285" s="5"/>
      <c r="N285" s="5"/>
      <c r="O285" s="5"/>
      <c r="P285" s="5"/>
      <c r="Q285" s="5"/>
      <c r="R285" s="5"/>
      <c r="S285" s="5"/>
      <c r="T285" s="5"/>
      <c r="U285" s="5"/>
      <c r="V285" s="4" t="s">
        <v>1309</v>
      </c>
      <c r="W285" s="4" t="s">
        <v>1308</v>
      </c>
      <c r="X285" s="4"/>
      <c r="Y285" s="4"/>
      <c r="Z285" s="4" t="s">
        <v>953</v>
      </c>
      <c r="AA285" s="2" t="s">
        <v>932</v>
      </c>
      <c r="AB285" s="2" t="s">
        <v>506</v>
      </c>
      <c r="AC285" s="2" t="s">
        <v>506</v>
      </c>
    </row>
    <row r="286" spans="1:29" x14ac:dyDescent="0.35">
      <c r="A286" s="2" t="s">
        <v>754</v>
      </c>
      <c r="B286" s="2" t="s">
        <v>755</v>
      </c>
      <c r="L286" s="3">
        <v>5426</v>
      </c>
      <c r="V286" s="2">
        <v>2011</v>
      </c>
      <c r="W286" s="2" t="s">
        <v>1324</v>
      </c>
      <c r="Z286" s="2" t="s">
        <v>1303</v>
      </c>
      <c r="AB286" s="2" t="s">
        <v>506</v>
      </c>
      <c r="AC286" s="2" t="s">
        <v>506</v>
      </c>
    </row>
    <row r="287" spans="1:29" s="4" customFormat="1" x14ac:dyDescent="0.35">
      <c r="A287" s="2" t="s">
        <v>895</v>
      </c>
      <c r="B287" s="2" t="s">
        <v>821</v>
      </c>
      <c r="C287" s="2"/>
      <c r="D287" s="2"/>
      <c r="E287" s="2"/>
      <c r="F287" s="2"/>
      <c r="G287" s="2"/>
      <c r="H287" s="2"/>
      <c r="I287" s="2"/>
      <c r="J287" s="2"/>
      <c r="K287" s="2"/>
      <c r="L287" s="3">
        <v>3805</v>
      </c>
      <c r="M287" s="3"/>
      <c r="N287" s="3"/>
      <c r="O287" s="3"/>
      <c r="P287" s="3"/>
      <c r="Q287" s="3"/>
      <c r="R287" s="3"/>
      <c r="S287" s="3"/>
      <c r="T287" s="3"/>
      <c r="U287" s="3"/>
      <c r="V287" s="2">
        <v>2015</v>
      </c>
      <c r="W287" s="2" t="s">
        <v>1324</v>
      </c>
      <c r="X287" s="2"/>
      <c r="Y287" s="2"/>
      <c r="Z287" s="2" t="s">
        <v>1303</v>
      </c>
      <c r="AA287" s="2"/>
      <c r="AB287" s="2" t="s">
        <v>506</v>
      </c>
      <c r="AC287" s="2" t="s">
        <v>506</v>
      </c>
    </row>
    <row r="288" spans="1:29" x14ac:dyDescent="0.35">
      <c r="A288" s="2" t="s">
        <v>128</v>
      </c>
      <c r="B288" s="2" t="s">
        <v>129</v>
      </c>
      <c r="L288" s="3">
        <v>3805</v>
      </c>
      <c r="V288" s="2" t="s">
        <v>1309</v>
      </c>
      <c r="W288" s="2" t="s">
        <v>1324</v>
      </c>
      <c r="Z288" s="2" t="s">
        <v>1303</v>
      </c>
      <c r="AA288" s="2" t="s">
        <v>506</v>
      </c>
      <c r="AB288" s="2" t="s">
        <v>506</v>
      </c>
      <c r="AC288" s="2" t="s">
        <v>506</v>
      </c>
    </row>
    <row r="289" spans="1:29" x14ac:dyDescent="0.35">
      <c r="A289" s="2" t="s">
        <v>918</v>
      </c>
      <c r="B289" s="2" t="s">
        <v>846</v>
      </c>
      <c r="L289" s="3">
        <v>5438</v>
      </c>
      <c r="V289" s="2">
        <v>2015</v>
      </c>
      <c r="W289" s="2" t="s">
        <v>1324</v>
      </c>
      <c r="Z289" s="2" t="s">
        <v>1303</v>
      </c>
      <c r="AB289" s="2" t="s">
        <v>506</v>
      </c>
      <c r="AC289" s="2" t="s">
        <v>506</v>
      </c>
    </row>
    <row r="290" spans="1:29" x14ac:dyDescent="0.35">
      <c r="A290" s="2" t="s">
        <v>344</v>
      </c>
      <c r="B290" s="2" t="s">
        <v>345</v>
      </c>
      <c r="L290" s="3">
        <v>1822</v>
      </c>
      <c r="V290" s="2" t="s">
        <v>1309</v>
      </c>
      <c r="W290" s="2" t="s">
        <v>1324</v>
      </c>
      <c r="Z290" s="2" t="s">
        <v>1303</v>
      </c>
      <c r="AA290" s="2" t="s">
        <v>506</v>
      </c>
      <c r="AB290" s="2" t="s">
        <v>506</v>
      </c>
      <c r="AC290" s="2" t="s">
        <v>506</v>
      </c>
    </row>
    <row r="291" spans="1:29" x14ac:dyDescent="0.35">
      <c r="A291" s="2" t="s">
        <v>748</v>
      </c>
      <c r="B291" s="2" t="s">
        <v>749</v>
      </c>
      <c r="L291" s="3">
        <v>5421</v>
      </c>
      <c r="V291" s="2">
        <v>2011</v>
      </c>
      <c r="W291" s="2" t="s">
        <v>1324</v>
      </c>
      <c r="Z291" s="2" t="s">
        <v>1303</v>
      </c>
      <c r="AB291" s="2" t="s">
        <v>506</v>
      </c>
      <c r="AC291" s="2" t="s">
        <v>506</v>
      </c>
    </row>
    <row r="292" spans="1:29" x14ac:dyDescent="0.35">
      <c r="A292" s="4" t="s">
        <v>934</v>
      </c>
      <c r="B292" s="4" t="s">
        <v>939</v>
      </c>
      <c r="C292" s="4" t="s">
        <v>940</v>
      </c>
      <c r="D292" s="4"/>
      <c r="E292" s="4"/>
      <c r="F292" s="4"/>
      <c r="G292" s="4"/>
      <c r="H292" s="4"/>
      <c r="I292" s="4"/>
      <c r="J292" s="4"/>
      <c r="K292" s="4"/>
      <c r="L292" s="5">
        <v>9999</v>
      </c>
      <c r="M292" s="5"/>
      <c r="N292" s="5"/>
      <c r="O292" s="5"/>
      <c r="P292" s="5"/>
      <c r="Q292" s="5"/>
      <c r="R292" s="5"/>
      <c r="S292" s="5"/>
      <c r="T292" s="5"/>
      <c r="U292" s="5"/>
      <c r="V292" s="4">
        <v>2017</v>
      </c>
      <c r="W292" s="4" t="s">
        <v>1308</v>
      </c>
      <c r="X292" s="4"/>
      <c r="Y292" s="4"/>
      <c r="Z292" s="4" t="s">
        <v>953</v>
      </c>
      <c r="AA292" s="2" t="s">
        <v>932</v>
      </c>
      <c r="AB292" s="2" t="s">
        <v>506</v>
      </c>
      <c r="AC292" s="2" t="s">
        <v>506</v>
      </c>
    </row>
    <row r="293" spans="1:29" x14ac:dyDescent="0.35">
      <c r="A293" s="2" t="s">
        <v>893</v>
      </c>
      <c r="B293" s="2" t="s">
        <v>819</v>
      </c>
      <c r="L293" s="3">
        <v>301</v>
      </c>
      <c r="V293" s="2">
        <v>2015</v>
      </c>
      <c r="W293" s="2" t="s">
        <v>1324</v>
      </c>
      <c r="Z293" s="2" t="s">
        <v>1303</v>
      </c>
      <c r="AB293" s="2" t="s">
        <v>506</v>
      </c>
      <c r="AC293" s="2" t="s">
        <v>506</v>
      </c>
    </row>
    <row r="294" spans="1:29" x14ac:dyDescent="0.35">
      <c r="A294" s="2" t="s">
        <v>317</v>
      </c>
      <c r="B294" s="2" t="s">
        <v>318</v>
      </c>
      <c r="L294" s="3">
        <v>5042</v>
      </c>
      <c r="V294" s="2" t="s">
        <v>1309</v>
      </c>
      <c r="W294" s="2" t="s">
        <v>1324</v>
      </c>
      <c r="Z294" s="2" t="s">
        <v>1303</v>
      </c>
      <c r="AA294" s="2" t="s">
        <v>506</v>
      </c>
      <c r="AB294" s="2" t="s">
        <v>506</v>
      </c>
      <c r="AC294" s="2" t="s">
        <v>506</v>
      </c>
    </row>
    <row r="295" spans="1:29" x14ac:dyDescent="0.35">
      <c r="A295" s="2" t="s">
        <v>538</v>
      </c>
      <c r="B295" s="2" t="s">
        <v>539</v>
      </c>
      <c r="L295" s="3">
        <v>3405</v>
      </c>
      <c r="V295" s="2">
        <v>2007</v>
      </c>
      <c r="W295" s="2" t="s">
        <v>1324</v>
      </c>
      <c r="Z295" s="2" t="s">
        <v>1303</v>
      </c>
      <c r="AB295" s="2" t="s">
        <v>506</v>
      </c>
      <c r="AC295" s="2" t="s">
        <v>506</v>
      </c>
    </row>
    <row r="296" spans="1:29" x14ac:dyDescent="0.35">
      <c r="A296" s="2" t="s">
        <v>645</v>
      </c>
      <c r="B296" s="2" t="s">
        <v>646</v>
      </c>
      <c r="L296" s="3">
        <v>3405</v>
      </c>
      <c r="V296" s="2">
        <v>2011</v>
      </c>
      <c r="W296" s="2" t="s">
        <v>1324</v>
      </c>
      <c r="Z296" s="2" t="s">
        <v>1303</v>
      </c>
      <c r="AB296" s="2" t="s">
        <v>506</v>
      </c>
      <c r="AC296" s="2" t="s">
        <v>506</v>
      </c>
    </row>
    <row r="297" spans="1:29" x14ac:dyDescent="0.35">
      <c r="A297" s="2" t="s">
        <v>1357</v>
      </c>
      <c r="B297" s="2" t="s">
        <v>1356</v>
      </c>
      <c r="W297" s="2" t="s">
        <v>1324</v>
      </c>
      <c r="Z297" s="2" t="s">
        <v>1303</v>
      </c>
      <c r="AC297" s="2" t="s">
        <v>506</v>
      </c>
    </row>
    <row r="298" spans="1:29" x14ac:dyDescent="0.35">
      <c r="A298" s="2" t="s">
        <v>614</v>
      </c>
      <c r="B298" s="2" t="s">
        <v>615</v>
      </c>
      <c r="L298" s="3">
        <v>1811</v>
      </c>
      <c r="V298" s="2">
        <v>2007</v>
      </c>
      <c r="W298" s="2" t="s">
        <v>1324</v>
      </c>
      <c r="Z298" s="2" t="s">
        <v>1303</v>
      </c>
      <c r="AB298" s="2" t="s">
        <v>506</v>
      </c>
      <c r="AC298" s="2" t="s">
        <v>506</v>
      </c>
    </row>
    <row r="299" spans="1:29" x14ac:dyDescent="0.35">
      <c r="A299" s="2" t="s">
        <v>1620</v>
      </c>
      <c r="B299" s="2" t="s">
        <v>1523</v>
      </c>
      <c r="L299" s="3">
        <v>1856</v>
      </c>
      <c r="V299" s="2">
        <v>2019</v>
      </c>
      <c r="W299" s="2" t="s">
        <v>1324</v>
      </c>
      <c r="Z299" s="2" t="s">
        <v>1303</v>
      </c>
      <c r="AC299" s="2" t="s">
        <v>506</v>
      </c>
    </row>
    <row r="300" spans="1:29" x14ac:dyDescent="0.35">
      <c r="A300" s="2" t="s">
        <v>719</v>
      </c>
      <c r="B300" s="2" t="s">
        <v>720</v>
      </c>
      <c r="L300" s="3">
        <v>5033</v>
      </c>
      <c r="V300" s="2">
        <v>2011</v>
      </c>
      <c r="W300" s="2" t="s">
        <v>1324</v>
      </c>
      <c r="Z300" s="2" t="s">
        <v>1303</v>
      </c>
      <c r="AB300" s="2" t="s">
        <v>506</v>
      </c>
      <c r="AC300" s="2" t="s">
        <v>506</v>
      </c>
    </row>
    <row r="301" spans="1:29" x14ac:dyDescent="0.35">
      <c r="A301" s="2" t="s">
        <v>616</v>
      </c>
      <c r="B301" s="2" t="s">
        <v>617</v>
      </c>
      <c r="C301" s="2" t="s">
        <v>721</v>
      </c>
      <c r="L301" s="3">
        <v>1811</v>
      </c>
      <c r="M301" s="3">
        <v>1811</v>
      </c>
      <c r="V301" s="2">
        <v>2007</v>
      </c>
      <c r="W301" s="2" t="s">
        <v>1324</v>
      </c>
      <c r="Z301" s="2" t="s">
        <v>1303</v>
      </c>
      <c r="AB301" s="2" t="s">
        <v>506</v>
      </c>
      <c r="AC301" s="2" t="s">
        <v>506</v>
      </c>
    </row>
    <row r="302" spans="1:29" x14ac:dyDescent="0.35">
      <c r="A302" s="2" t="s">
        <v>335</v>
      </c>
      <c r="B302" s="2" t="s">
        <v>336</v>
      </c>
      <c r="L302" s="3">
        <v>1811</v>
      </c>
      <c r="V302" s="2" t="s">
        <v>1309</v>
      </c>
      <c r="W302" s="2" t="s">
        <v>1324</v>
      </c>
      <c r="Z302" s="2" t="s">
        <v>1303</v>
      </c>
      <c r="AA302" s="2" t="s">
        <v>506</v>
      </c>
      <c r="AB302" s="2" t="s">
        <v>506</v>
      </c>
      <c r="AC302" s="2" t="s">
        <v>506</v>
      </c>
    </row>
    <row r="303" spans="1:29" x14ac:dyDescent="0.35">
      <c r="A303" s="2" t="s">
        <v>1517</v>
      </c>
      <c r="B303" s="2" t="s">
        <v>1516</v>
      </c>
      <c r="L303" s="3">
        <v>1859</v>
      </c>
      <c r="V303" s="2">
        <v>2019</v>
      </c>
      <c r="W303" s="2" t="s">
        <v>1324</v>
      </c>
      <c r="Z303" s="2" t="s">
        <v>1303</v>
      </c>
      <c r="AC303" s="2" t="s">
        <v>506</v>
      </c>
    </row>
    <row r="304" spans="1:29" x14ac:dyDescent="0.35">
      <c r="A304" s="2" t="s">
        <v>177</v>
      </c>
      <c r="B304" s="2" t="s">
        <v>178</v>
      </c>
      <c r="L304" s="3">
        <v>1151</v>
      </c>
      <c r="V304" s="2" t="s">
        <v>1309</v>
      </c>
      <c r="W304" s="2" t="s">
        <v>1324</v>
      </c>
      <c r="Z304" s="2" t="s">
        <v>1303</v>
      </c>
      <c r="AA304" s="2" t="s">
        <v>506</v>
      </c>
      <c r="AB304" s="2" t="s">
        <v>506</v>
      </c>
      <c r="AC304" s="2" t="s">
        <v>506</v>
      </c>
    </row>
    <row r="305" spans="1:29" x14ac:dyDescent="0.35">
      <c r="A305" s="2" t="s">
        <v>647</v>
      </c>
      <c r="B305" s="2" t="s">
        <v>648</v>
      </c>
      <c r="L305" s="3">
        <v>3434</v>
      </c>
      <c r="V305" s="2">
        <v>2011</v>
      </c>
      <c r="W305" s="2" t="s">
        <v>1324</v>
      </c>
      <c r="Z305" s="2" t="s">
        <v>1303</v>
      </c>
      <c r="AB305" s="2" t="s">
        <v>506</v>
      </c>
      <c r="AC305" s="2" t="s">
        <v>506</v>
      </c>
    </row>
    <row r="306" spans="1:29" x14ac:dyDescent="0.35">
      <c r="A306" s="2" t="s">
        <v>354</v>
      </c>
      <c r="B306" s="2" t="s">
        <v>355</v>
      </c>
      <c r="L306" s="3">
        <v>1834</v>
      </c>
      <c r="V306" s="2" t="s">
        <v>1309</v>
      </c>
      <c r="W306" s="2" t="s">
        <v>1324</v>
      </c>
      <c r="Z306" s="2" t="s">
        <v>1303</v>
      </c>
      <c r="AA306" s="2" t="s">
        <v>506</v>
      </c>
      <c r="AB306" s="2" t="s">
        <v>506</v>
      </c>
      <c r="AC306" s="2" t="s">
        <v>506</v>
      </c>
    </row>
    <row r="307" spans="1:29" x14ac:dyDescent="0.35">
      <c r="A307" s="2" t="s">
        <v>894</v>
      </c>
      <c r="B307" s="2" t="s">
        <v>820</v>
      </c>
      <c r="L307" s="3">
        <v>5424</v>
      </c>
      <c r="V307" s="2">
        <v>2015</v>
      </c>
      <c r="W307" s="2" t="s">
        <v>1324</v>
      </c>
      <c r="Z307" s="2" t="s">
        <v>1303</v>
      </c>
      <c r="AB307" s="2" t="s">
        <v>506</v>
      </c>
      <c r="AC307" s="2" t="s">
        <v>506</v>
      </c>
    </row>
    <row r="308" spans="1:29" x14ac:dyDescent="0.35">
      <c r="A308" s="2" t="s">
        <v>524</v>
      </c>
      <c r="B308" s="2" t="s">
        <v>525</v>
      </c>
      <c r="L308" s="3">
        <v>3029</v>
      </c>
      <c r="V308" s="2">
        <v>2007</v>
      </c>
      <c r="W308" s="2" t="s">
        <v>1324</v>
      </c>
      <c r="Z308" s="2" t="s">
        <v>1303</v>
      </c>
      <c r="AB308" s="2" t="s">
        <v>506</v>
      </c>
      <c r="AC308" s="2" t="s">
        <v>506</v>
      </c>
    </row>
    <row r="309" spans="1:29" x14ac:dyDescent="0.35">
      <c r="A309" s="2" t="s">
        <v>303</v>
      </c>
      <c r="B309" s="2" t="s">
        <v>304</v>
      </c>
      <c r="L309" s="3">
        <v>5031</v>
      </c>
      <c r="V309" s="2" t="s">
        <v>1309</v>
      </c>
      <c r="W309" s="2" t="s">
        <v>1324</v>
      </c>
      <c r="Z309" s="2" t="s">
        <v>1303</v>
      </c>
      <c r="AA309" s="2" t="s">
        <v>506</v>
      </c>
      <c r="AB309" s="2" t="s">
        <v>506</v>
      </c>
      <c r="AC309" s="2" t="s">
        <v>506</v>
      </c>
    </row>
    <row r="310" spans="1:29" x14ac:dyDescent="0.35">
      <c r="A310" s="2" t="s">
        <v>602</v>
      </c>
      <c r="B310" s="2" t="s">
        <v>603</v>
      </c>
      <c r="L310" s="3">
        <v>5031</v>
      </c>
      <c r="V310" s="2">
        <v>2007</v>
      </c>
      <c r="W310" s="2" t="s">
        <v>1324</v>
      </c>
      <c r="Z310" s="2" t="s">
        <v>1303</v>
      </c>
      <c r="AB310" s="2" t="s">
        <v>506</v>
      </c>
      <c r="AC310" s="2" t="s">
        <v>506</v>
      </c>
    </row>
    <row r="311" spans="1:29" x14ac:dyDescent="0.35">
      <c r="A311" s="2" t="s">
        <v>898</v>
      </c>
      <c r="B311" s="2" t="s">
        <v>824</v>
      </c>
      <c r="L311" s="3">
        <v>5426</v>
      </c>
      <c r="V311" s="2">
        <v>2015</v>
      </c>
      <c r="W311" s="2" t="s">
        <v>1324</v>
      </c>
      <c r="Z311" s="2" t="s">
        <v>1303</v>
      </c>
      <c r="AB311" s="2" t="s">
        <v>506</v>
      </c>
      <c r="AC311" s="2" t="s">
        <v>506</v>
      </c>
    </row>
    <row r="312" spans="1:29" x14ac:dyDescent="0.35">
      <c r="A312" s="2" t="s">
        <v>502</v>
      </c>
      <c r="B312" s="2" t="s">
        <v>503</v>
      </c>
      <c r="L312" s="3">
        <v>5444</v>
      </c>
      <c r="V312" s="2" t="s">
        <v>1309</v>
      </c>
      <c r="W312" s="2" t="s">
        <v>1324</v>
      </c>
      <c r="Z312" s="2" t="s">
        <v>1303</v>
      </c>
      <c r="AA312" s="2" t="s">
        <v>506</v>
      </c>
      <c r="AB312" s="2" t="s">
        <v>506</v>
      </c>
      <c r="AC312" s="2" t="s">
        <v>506</v>
      </c>
    </row>
    <row r="313" spans="1:29" x14ac:dyDescent="0.35">
      <c r="A313" s="2" t="s">
        <v>513</v>
      </c>
      <c r="B313" s="2" t="s">
        <v>513</v>
      </c>
      <c r="V313" s="2" t="s">
        <v>1309</v>
      </c>
      <c r="W313" s="2" t="s">
        <v>1324</v>
      </c>
      <c r="Z313" s="2" t="s">
        <v>1303</v>
      </c>
      <c r="AB313" s="2" t="s">
        <v>506</v>
      </c>
      <c r="AC313" s="2" t="s">
        <v>506</v>
      </c>
    </row>
    <row r="314" spans="1:29" x14ac:dyDescent="0.35">
      <c r="A314" s="2" t="s">
        <v>736</v>
      </c>
      <c r="B314" s="2" t="s">
        <v>737</v>
      </c>
      <c r="L314" s="3">
        <v>1866</v>
      </c>
      <c r="V314" s="2">
        <v>2011</v>
      </c>
      <c r="W314" s="2" t="s">
        <v>1324</v>
      </c>
      <c r="Z314" s="2" t="s">
        <v>1303</v>
      </c>
      <c r="AB314" s="2" t="s">
        <v>506</v>
      </c>
      <c r="AC314" s="2" t="s">
        <v>506</v>
      </c>
    </row>
    <row r="315" spans="1:29" x14ac:dyDescent="0.35">
      <c r="A315" s="2" t="s">
        <v>289</v>
      </c>
      <c r="B315" s="2" t="s">
        <v>290</v>
      </c>
      <c r="L315" s="3">
        <v>5059</v>
      </c>
      <c r="V315" s="2" t="s">
        <v>1309</v>
      </c>
      <c r="W315" s="2" t="s">
        <v>1324</v>
      </c>
      <c r="Z315" s="2" t="s">
        <v>1303</v>
      </c>
      <c r="AA315" s="2" t="s">
        <v>506</v>
      </c>
      <c r="AB315" s="2" t="s">
        <v>506</v>
      </c>
      <c r="AC315" s="2" t="s">
        <v>506</v>
      </c>
    </row>
    <row r="316" spans="1:29" x14ac:dyDescent="0.35">
      <c r="A316" s="2" t="s">
        <v>896</v>
      </c>
      <c r="B316" s="2" t="s">
        <v>822</v>
      </c>
      <c r="L316" s="3">
        <v>5028</v>
      </c>
      <c r="V316" s="2">
        <v>2015</v>
      </c>
      <c r="W316" s="2" t="s">
        <v>1324</v>
      </c>
      <c r="Z316" s="2" t="s">
        <v>1303</v>
      </c>
      <c r="AB316" s="2" t="s">
        <v>506</v>
      </c>
      <c r="AC316" s="2" t="s">
        <v>506</v>
      </c>
    </row>
    <row r="317" spans="1:29" x14ac:dyDescent="0.35">
      <c r="A317" s="2" t="s">
        <v>309</v>
      </c>
      <c r="B317" s="2" t="s">
        <v>310</v>
      </c>
      <c r="L317" s="3">
        <v>5034</v>
      </c>
      <c r="V317" s="2" t="s">
        <v>1309</v>
      </c>
      <c r="W317" s="2" t="s">
        <v>1324</v>
      </c>
      <c r="Z317" s="2" t="s">
        <v>1303</v>
      </c>
      <c r="AA317" s="2" t="s">
        <v>506</v>
      </c>
      <c r="AB317" s="2" t="s">
        <v>506</v>
      </c>
      <c r="AC317" s="2" t="s">
        <v>506</v>
      </c>
    </row>
    <row r="318" spans="1:29" x14ac:dyDescent="0.35">
      <c r="A318" s="2" t="s">
        <v>628</v>
      </c>
      <c r="B318" s="2" t="s">
        <v>629</v>
      </c>
      <c r="L318" s="3">
        <v>1833</v>
      </c>
      <c r="V318" s="2">
        <v>2007</v>
      </c>
      <c r="W318" s="2" t="s">
        <v>1324</v>
      </c>
      <c r="Z318" s="2" t="s">
        <v>1303</v>
      </c>
      <c r="AB318" s="2" t="s">
        <v>506</v>
      </c>
      <c r="AC318" s="2" t="s">
        <v>506</v>
      </c>
    </row>
    <row r="319" spans="1:29" x14ac:dyDescent="0.35">
      <c r="A319" s="4" t="s">
        <v>14</v>
      </c>
      <c r="B319" s="4" t="s">
        <v>15</v>
      </c>
      <c r="C319" s="4"/>
      <c r="D319" s="4"/>
      <c r="E319" s="4"/>
      <c r="F319" s="4"/>
      <c r="G319" s="4"/>
      <c r="H319" s="4"/>
      <c r="I319" s="4"/>
      <c r="J319" s="4"/>
      <c r="K319" s="4"/>
      <c r="L319" s="5">
        <v>9999</v>
      </c>
      <c r="M319" s="5"/>
      <c r="N319" s="5"/>
      <c r="O319" s="5"/>
      <c r="P319" s="5"/>
      <c r="Q319" s="5"/>
      <c r="R319" s="5"/>
      <c r="S319" s="5"/>
      <c r="T319" s="5"/>
      <c r="U319" s="5"/>
      <c r="V319" s="4" t="s">
        <v>1309</v>
      </c>
      <c r="W319" s="4" t="s">
        <v>1325</v>
      </c>
      <c r="X319" s="4"/>
      <c r="Y319" s="4"/>
      <c r="Z319" s="4" t="s">
        <v>953</v>
      </c>
      <c r="AA319" s="2" t="s">
        <v>932</v>
      </c>
      <c r="AB319" s="2" t="s">
        <v>506</v>
      </c>
      <c r="AC319" s="2" t="s">
        <v>506</v>
      </c>
    </row>
    <row r="320" spans="1:29" x14ac:dyDescent="0.35">
      <c r="A320" s="2" t="s">
        <v>1339</v>
      </c>
      <c r="B320" s="2" t="s">
        <v>510</v>
      </c>
      <c r="L320" s="3">
        <v>30</v>
      </c>
      <c r="V320" s="2" t="s">
        <v>1309</v>
      </c>
      <c r="W320" s="2" t="s">
        <v>1324</v>
      </c>
      <c r="Z320" s="2" t="s">
        <v>1303</v>
      </c>
      <c r="AB320" s="2" t="s">
        <v>506</v>
      </c>
      <c r="AC320" s="2" t="s">
        <v>506</v>
      </c>
    </row>
    <row r="321" spans="1:29" x14ac:dyDescent="0.35">
      <c r="A321" s="2" t="s">
        <v>897</v>
      </c>
      <c r="B321" s="2" t="s">
        <v>823</v>
      </c>
      <c r="L321" s="3">
        <v>4618</v>
      </c>
      <c r="V321" s="2">
        <v>2015</v>
      </c>
      <c r="W321" s="2" t="s">
        <v>1324</v>
      </c>
      <c r="Z321" s="2" t="s">
        <v>1303</v>
      </c>
      <c r="AB321" s="2" t="s">
        <v>506</v>
      </c>
      <c r="AC321" s="2" t="s">
        <v>506</v>
      </c>
    </row>
    <row r="322" spans="1:29" x14ac:dyDescent="0.35">
      <c r="A322" s="2" t="s">
        <v>415</v>
      </c>
      <c r="B322" s="2" t="s">
        <v>416</v>
      </c>
      <c r="L322" s="3">
        <v>1874</v>
      </c>
      <c r="V322" s="2" t="s">
        <v>1309</v>
      </c>
      <c r="W322" s="2" t="s">
        <v>1324</v>
      </c>
      <c r="Z322" s="2" t="s">
        <v>1303</v>
      </c>
      <c r="AA322" s="2" t="s">
        <v>506</v>
      </c>
      <c r="AB322" s="2" t="s">
        <v>506</v>
      </c>
      <c r="AC322" s="2" t="s">
        <v>506</v>
      </c>
    </row>
    <row r="323" spans="1:29" x14ac:dyDescent="0.35">
      <c r="A323" s="2" t="s">
        <v>899</v>
      </c>
      <c r="B323" s="2" t="s">
        <v>825</v>
      </c>
      <c r="L323" s="3">
        <v>3807</v>
      </c>
      <c r="V323" s="2">
        <v>2015</v>
      </c>
      <c r="W323" s="2" t="s">
        <v>1324</v>
      </c>
      <c r="Z323" s="2" t="s">
        <v>1303</v>
      </c>
      <c r="AB323" s="2" t="s">
        <v>506</v>
      </c>
      <c r="AC323" s="2" t="s">
        <v>506</v>
      </c>
    </row>
    <row r="324" spans="1:29" x14ac:dyDescent="0.35">
      <c r="A324" s="2" t="s">
        <v>900</v>
      </c>
      <c r="B324" s="2" t="s">
        <v>826</v>
      </c>
      <c r="L324" s="3">
        <v>3036</v>
      </c>
      <c r="V324" s="2">
        <v>2015</v>
      </c>
      <c r="W324" s="2" t="s">
        <v>1324</v>
      </c>
      <c r="Z324" s="2" t="s">
        <v>1303</v>
      </c>
      <c r="AB324" s="2" t="s">
        <v>506</v>
      </c>
      <c r="AC324" s="2" t="s">
        <v>506</v>
      </c>
    </row>
    <row r="325" spans="1:29" x14ac:dyDescent="0.35">
      <c r="A325" s="2" t="s">
        <v>1607</v>
      </c>
      <c r="B325" s="2" t="s">
        <v>1518</v>
      </c>
      <c r="L325" s="3">
        <v>3036</v>
      </c>
      <c r="V325" s="2">
        <v>2019</v>
      </c>
      <c r="W325" s="2" t="s">
        <v>1324</v>
      </c>
      <c r="Z325" s="2" t="s">
        <v>1303</v>
      </c>
      <c r="AC325" s="2" t="s">
        <v>506</v>
      </c>
    </row>
    <row r="326" spans="1:29" x14ac:dyDescent="0.35">
      <c r="A326" s="2" t="s">
        <v>1590</v>
      </c>
      <c r="B326" s="2" t="s">
        <v>1429</v>
      </c>
      <c r="L326" s="3">
        <v>5401</v>
      </c>
      <c r="V326" s="2">
        <v>2019</v>
      </c>
      <c r="W326" s="2" t="s">
        <v>1324</v>
      </c>
      <c r="Z326" s="2" t="s">
        <v>1303</v>
      </c>
      <c r="AC326" s="2" t="s">
        <v>506</v>
      </c>
    </row>
    <row r="327" spans="1:29" x14ac:dyDescent="0.35">
      <c r="A327" s="2" t="s">
        <v>1366</v>
      </c>
      <c r="B327" s="2" t="s">
        <v>1365</v>
      </c>
      <c r="L327" s="3">
        <v>3005</v>
      </c>
      <c r="V327" s="2">
        <v>2019</v>
      </c>
      <c r="W327" s="2" t="s">
        <v>1324</v>
      </c>
      <c r="Z327" s="2" t="s">
        <v>1303</v>
      </c>
      <c r="AC327" s="2" t="s">
        <v>506</v>
      </c>
    </row>
    <row r="328" spans="1:29" x14ac:dyDescent="0.35">
      <c r="A328" s="2" t="s">
        <v>659</v>
      </c>
      <c r="B328" s="2" t="s">
        <v>827</v>
      </c>
      <c r="C328" s="2" t="s">
        <v>115</v>
      </c>
      <c r="L328" s="3">
        <v>3040</v>
      </c>
      <c r="M328" s="3">
        <v>3040</v>
      </c>
      <c r="V328" s="2">
        <v>2015</v>
      </c>
      <c r="W328" s="2" t="s">
        <v>1324</v>
      </c>
      <c r="Z328" s="2" t="s">
        <v>1303</v>
      </c>
      <c r="AB328" s="2" t="s">
        <v>506</v>
      </c>
      <c r="AC328" s="2" t="s">
        <v>506</v>
      </c>
    </row>
    <row r="329" spans="1:29" x14ac:dyDescent="0.35">
      <c r="A329" s="2" t="s">
        <v>254</v>
      </c>
      <c r="B329" s="2" t="s">
        <v>255</v>
      </c>
      <c r="L329" s="3">
        <v>1578</v>
      </c>
      <c r="V329" s="2" t="s">
        <v>1309</v>
      </c>
      <c r="W329" s="2" t="s">
        <v>1324</v>
      </c>
      <c r="Z329" s="2" t="s">
        <v>1303</v>
      </c>
      <c r="AA329" s="2" t="s">
        <v>506</v>
      </c>
      <c r="AB329" s="2" t="s">
        <v>506</v>
      </c>
      <c r="AC329" s="2" t="s">
        <v>506</v>
      </c>
    </row>
    <row r="330" spans="1:29" x14ac:dyDescent="0.35">
      <c r="A330" s="2" t="s">
        <v>1344</v>
      </c>
      <c r="B330" s="2" t="s">
        <v>1345</v>
      </c>
      <c r="L330" s="3">
        <v>9999</v>
      </c>
      <c r="W330" s="2" t="s">
        <v>1324</v>
      </c>
      <c r="Z330" s="2" t="s">
        <v>1303</v>
      </c>
      <c r="AC330" s="2" t="s">
        <v>506</v>
      </c>
    </row>
    <row r="331" spans="1:29" x14ac:dyDescent="0.35">
      <c r="A331" s="2" t="s">
        <v>928</v>
      </c>
      <c r="B331" s="2" t="s">
        <v>926</v>
      </c>
      <c r="C331" s="2" t="s">
        <v>1476</v>
      </c>
      <c r="D331" s="2" t="s">
        <v>1628</v>
      </c>
      <c r="L331" s="3">
        <v>15</v>
      </c>
      <c r="M331" s="3">
        <v>1576</v>
      </c>
      <c r="N331" s="3">
        <v>1505</v>
      </c>
      <c r="V331" s="2">
        <v>2015</v>
      </c>
      <c r="W331" s="2" t="s">
        <v>1324</v>
      </c>
      <c r="Z331" s="2" t="s">
        <v>1303</v>
      </c>
      <c r="AB331" s="2" t="s">
        <v>506</v>
      </c>
      <c r="AC331" s="2" t="s">
        <v>506</v>
      </c>
    </row>
    <row r="332" spans="1:29" x14ac:dyDescent="0.35">
      <c r="A332" s="2" t="s">
        <v>70</v>
      </c>
      <c r="B332" s="2" t="s">
        <v>71</v>
      </c>
      <c r="L332" s="3">
        <v>3414</v>
      </c>
      <c r="V332" s="2" t="s">
        <v>1309</v>
      </c>
      <c r="W332" s="2" t="s">
        <v>1324</v>
      </c>
      <c r="Z332" s="2" t="s">
        <v>1303</v>
      </c>
      <c r="AA332" s="2" t="s">
        <v>506</v>
      </c>
      <c r="AB332" s="2" t="s">
        <v>506</v>
      </c>
      <c r="AC332" s="2" t="s">
        <v>506</v>
      </c>
    </row>
    <row r="333" spans="1:29" x14ac:dyDescent="0.35">
      <c r="A333" s="2" t="s">
        <v>456</v>
      </c>
      <c r="B333" s="2" t="s">
        <v>457</v>
      </c>
      <c r="L333" s="3">
        <v>5421</v>
      </c>
      <c r="V333" s="2" t="s">
        <v>1309</v>
      </c>
      <c r="W333" s="2" t="s">
        <v>1324</v>
      </c>
      <c r="Z333" s="2" t="s">
        <v>1303</v>
      </c>
      <c r="AA333" s="2" t="s">
        <v>506</v>
      </c>
      <c r="AB333" s="2" t="s">
        <v>506</v>
      </c>
      <c r="AC333" s="2" t="s">
        <v>506</v>
      </c>
    </row>
    <row r="334" spans="1:29" x14ac:dyDescent="0.35">
      <c r="A334" s="4" t="s">
        <v>30</v>
      </c>
      <c r="B334" s="4" t="s">
        <v>31</v>
      </c>
      <c r="C334" s="4"/>
      <c r="D334" s="4"/>
      <c r="E334" s="4"/>
      <c r="F334" s="4"/>
      <c r="G334" s="4"/>
      <c r="H334" s="4"/>
      <c r="I334" s="4"/>
      <c r="J334" s="4"/>
      <c r="K334" s="4"/>
      <c r="L334" s="5">
        <v>9999</v>
      </c>
      <c r="M334" s="5"/>
      <c r="N334" s="5"/>
      <c r="O334" s="5"/>
      <c r="P334" s="5"/>
      <c r="Q334" s="5"/>
      <c r="R334" s="5"/>
      <c r="S334" s="5"/>
      <c r="T334" s="5"/>
      <c r="U334" s="5"/>
      <c r="V334" s="4" t="s">
        <v>1309</v>
      </c>
      <c r="W334" s="4" t="s">
        <v>1308</v>
      </c>
      <c r="X334" s="4"/>
      <c r="Y334" s="4"/>
      <c r="Z334" s="4" t="s">
        <v>953</v>
      </c>
      <c r="AA334" s="2" t="s">
        <v>932</v>
      </c>
      <c r="AB334" s="2" t="s">
        <v>506</v>
      </c>
      <c r="AC334" s="2" t="s">
        <v>506</v>
      </c>
    </row>
    <row r="335" spans="1:29" x14ac:dyDescent="0.35">
      <c r="A335" s="4" t="s">
        <v>1701</v>
      </c>
      <c r="B335" s="4" t="s">
        <v>632</v>
      </c>
      <c r="C335" s="4"/>
      <c r="D335" s="4"/>
      <c r="E335" s="4"/>
      <c r="F335" s="4"/>
      <c r="G335" s="4"/>
      <c r="H335" s="4"/>
      <c r="I335" s="4"/>
      <c r="J335" s="4"/>
      <c r="K335" s="4"/>
      <c r="L335" s="5">
        <v>9999</v>
      </c>
      <c r="M335" s="5"/>
      <c r="N335" s="5"/>
      <c r="O335" s="5"/>
      <c r="P335" s="5"/>
      <c r="Q335" s="5"/>
      <c r="R335" s="5"/>
      <c r="S335" s="5"/>
      <c r="T335" s="5"/>
      <c r="U335" s="5"/>
      <c r="V335" s="4">
        <v>2023</v>
      </c>
      <c r="W335" s="4" t="s">
        <v>1308</v>
      </c>
      <c r="X335" s="4"/>
      <c r="Y335" s="4"/>
      <c r="Z335" s="4" t="s">
        <v>1710</v>
      </c>
    </row>
    <row r="336" spans="1:29" x14ac:dyDescent="0.35">
      <c r="A336" s="2" t="s">
        <v>1714</v>
      </c>
      <c r="B336" s="2" t="s">
        <v>1715</v>
      </c>
    </row>
    <row r="337" spans="1:29" x14ac:dyDescent="0.35">
      <c r="A337" s="2" t="s">
        <v>514</v>
      </c>
      <c r="B337" s="2" t="s">
        <v>515</v>
      </c>
      <c r="V337" s="2" t="s">
        <v>1309</v>
      </c>
      <c r="W337" s="2" t="s">
        <v>1324</v>
      </c>
      <c r="Z337" s="2" t="s">
        <v>1303</v>
      </c>
      <c r="AB337" s="2" t="s">
        <v>506</v>
      </c>
      <c r="AC337" s="2" t="s">
        <v>506</v>
      </c>
    </row>
    <row r="338" spans="1:29" x14ac:dyDescent="0.35">
      <c r="A338" s="4" t="s">
        <v>1328</v>
      </c>
      <c r="B338" s="4" t="s">
        <v>1329</v>
      </c>
      <c r="C338" s="4"/>
      <c r="D338" s="4"/>
      <c r="E338" s="4"/>
      <c r="F338" s="4"/>
      <c r="G338" s="4"/>
      <c r="H338" s="4"/>
      <c r="I338" s="4"/>
      <c r="J338" s="4"/>
      <c r="K338" s="4"/>
      <c r="L338" s="5">
        <v>9999</v>
      </c>
      <c r="M338" s="5"/>
      <c r="N338" s="5"/>
      <c r="O338" s="5"/>
      <c r="P338" s="5"/>
      <c r="Q338" s="5"/>
      <c r="R338" s="5"/>
      <c r="S338" s="5"/>
      <c r="T338" s="5"/>
      <c r="U338" s="5"/>
      <c r="V338" s="4" t="s">
        <v>1309</v>
      </c>
      <c r="W338" s="4" t="s">
        <v>1308</v>
      </c>
      <c r="X338" s="4"/>
      <c r="Y338" s="4"/>
      <c r="Z338" s="4" t="s">
        <v>1304</v>
      </c>
      <c r="AA338" s="4"/>
      <c r="AB338" s="4"/>
      <c r="AC338" s="2" t="s">
        <v>506</v>
      </c>
    </row>
    <row r="339" spans="1:29" x14ac:dyDescent="0.35">
      <c r="A339" s="2" t="s">
        <v>1387</v>
      </c>
      <c r="B339" s="2" t="s">
        <v>1346</v>
      </c>
      <c r="L339" s="3">
        <v>91</v>
      </c>
      <c r="W339" s="2" t="s">
        <v>1324</v>
      </c>
      <c r="Z339" s="2" t="s">
        <v>1303</v>
      </c>
      <c r="AC339" s="2" t="s">
        <v>506</v>
      </c>
    </row>
    <row r="340" spans="1:29" x14ac:dyDescent="0.35">
      <c r="A340" s="2" t="s">
        <v>1459</v>
      </c>
      <c r="B340" s="2" t="s">
        <v>1458</v>
      </c>
      <c r="L340" s="3">
        <v>3002</v>
      </c>
      <c r="V340" s="2">
        <v>2019</v>
      </c>
      <c r="W340" s="2" t="s">
        <v>1324</v>
      </c>
      <c r="Z340" s="2" t="s">
        <v>1303</v>
      </c>
      <c r="AC340" s="2" t="s">
        <v>506</v>
      </c>
    </row>
    <row r="341" spans="1:29" x14ac:dyDescent="0.35">
      <c r="A341" s="2" t="s">
        <v>1681</v>
      </c>
      <c r="B341" s="2" t="s">
        <v>1680</v>
      </c>
      <c r="C341" s="2" t="s">
        <v>1682</v>
      </c>
      <c r="L341" s="3">
        <v>200</v>
      </c>
      <c r="M341" s="3">
        <v>300</v>
      </c>
      <c r="V341" s="2">
        <v>2021</v>
      </c>
      <c r="W341" s="2" t="s">
        <v>1324</v>
      </c>
      <c r="Z341" s="2" t="s">
        <v>1303</v>
      </c>
    </row>
    <row r="342" spans="1:29" x14ac:dyDescent="0.35">
      <c r="A342" s="2" t="s">
        <v>1520</v>
      </c>
      <c r="B342" s="2" t="s">
        <v>1519</v>
      </c>
      <c r="L342" s="3">
        <v>3046</v>
      </c>
      <c r="V342" s="2">
        <v>2019</v>
      </c>
      <c r="W342" s="2" t="s">
        <v>1324</v>
      </c>
      <c r="Z342" s="2" t="s">
        <v>1303</v>
      </c>
      <c r="AC342" s="2" t="s">
        <v>506</v>
      </c>
    </row>
    <row r="343" spans="1:29" x14ac:dyDescent="0.35">
      <c r="A343" s="2" t="s">
        <v>574</v>
      </c>
      <c r="B343" s="2" t="s">
        <v>575</v>
      </c>
      <c r="L343" s="3">
        <v>4618</v>
      </c>
      <c r="V343" s="2">
        <v>2007</v>
      </c>
      <c r="W343" s="2" t="s">
        <v>1324</v>
      </c>
      <c r="Z343" s="2" t="s">
        <v>1303</v>
      </c>
      <c r="AB343" s="2" t="s">
        <v>506</v>
      </c>
      <c r="AC343" s="2" t="s">
        <v>506</v>
      </c>
    </row>
    <row r="344" spans="1:29" x14ac:dyDescent="0.35">
      <c r="A344" s="2" t="s">
        <v>558</v>
      </c>
      <c r="B344" s="2" t="s">
        <v>559</v>
      </c>
      <c r="L344" s="3">
        <v>3818</v>
      </c>
      <c r="V344" s="2">
        <v>2007</v>
      </c>
      <c r="W344" s="2" t="s">
        <v>1324</v>
      </c>
      <c r="Z344" s="2" t="s">
        <v>1303</v>
      </c>
      <c r="AB344" s="2" t="s">
        <v>506</v>
      </c>
      <c r="AC344" s="2" t="s">
        <v>506</v>
      </c>
    </row>
    <row r="345" spans="1:29" x14ac:dyDescent="0.35">
      <c r="A345" s="2" t="s">
        <v>164</v>
      </c>
      <c r="B345" s="2" t="s">
        <v>165</v>
      </c>
      <c r="L345" s="3">
        <v>1119</v>
      </c>
      <c r="V345" s="2" t="s">
        <v>1309</v>
      </c>
      <c r="W345" s="2" t="s">
        <v>1324</v>
      </c>
      <c r="Z345" s="2" t="s">
        <v>1303</v>
      </c>
      <c r="AA345" s="2" t="s">
        <v>506</v>
      </c>
      <c r="AB345" s="2" t="s">
        <v>506</v>
      </c>
      <c r="AC345" s="2" t="s">
        <v>506</v>
      </c>
    </row>
    <row r="346" spans="1:29" x14ac:dyDescent="0.35">
      <c r="A346" s="2" t="s">
        <v>1447</v>
      </c>
      <c r="B346" s="2" t="s">
        <v>1446</v>
      </c>
      <c r="L346" s="3">
        <v>3413</v>
      </c>
      <c r="V346" s="2">
        <v>2019</v>
      </c>
      <c r="W346" s="2" t="s">
        <v>1324</v>
      </c>
      <c r="Z346" s="2" t="s">
        <v>1303</v>
      </c>
      <c r="AC346" s="2" t="s">
        <v>506</v>
      </c>
    </row>
    <row r="347" spans="1:29" x14ac:dyDescent="0.35">
      <c r="A347" s="2" t="s">
        <v>130</v>
      </c>
      <c r="B347" s="2" t="s">
        <v>131</v>
      </c>
      <c r="L347" s="3">
        <v>3811</v>
      </c>
      <c r="V347" s="2" t="s">
        <v>1309</v>
      </c>
      <c r="W347" s="2" t="s">
        <v>1324</v>
      </c>
      <c r="Z347" s="2" t="s">
        <v>1303</v>
      </c>
      <c r="AA347" s="2" t="s">
        <v>506</v>
      </c>
      <c r="AB347" s="2" t="s">
        <v>506</v>
      </c>
      <c r="AC347" s="2" t="s">
        <v>506</v>
      </c>
    </row>
    <row r="348" spans="1:29" x14ac:dyDescent="0.35">
      <c r="A348" s="2" t="s">
        <v>269</v>
      </c>
      <c r="B348" s="2" t="s">
        <v>270</v>
      </c>
      <c r="L348" s="3">
        <v>1576</v>
      </c>
      <c r="V348" s="2" t="s">
        <v>1309</v>
      </c>
      <c r="W348" s="2" t="s">
        <v>1324</v>
      </c>
      <c r="Z348" s="2" t="s">
        <v>1303</v>
      </c>
      <c r="AA348" s="2" t="s">
        <v>506</v>
      </c>
      <c r="AB348" s="2" t="s">
        <v>506</v>
      </c>
      <c r="AC348" s="2" t="s">
        <v>506</v>
      </c>
    </row>
    <row r="349" spans="1:29" x14ac:dyDescent="0.35">
      <c r="A349" s="2" t="s">
        <v>32</v>
      </c>
      <c r="B349" s="2" t="s">
        <v>33</v>
      </c>
      <c r="L349" s="3">
        <v>3004</v>
      </c>
      <c r="V349" s="2" t="s">
        <v>1309</v>
      </c>
      <c r="W349" s="2" t="s">
        <v>1324</v>
      </c>
      <c r="Z349" s="2" t="s">
        <v>1303</v>
      </c>
      <c r="AA349" s="2" t="s">
        <v>506</v>
      </c>
      <c r="AB349" s="2" t="s">
        <v>506</v>
      </c>
      <c r="AC349" s="2" t="s">
        <v>506</v>
      </c>
    </row>
    <row r="350" spans="1:29" x14ac:dyDescent="0.35">
      <c r="A350" s="2" t="s">
        <v>265</v>
      </c>
      <c r="B350" s="2" t="s">
        <v>266</v>
      </c>
      <c r="L350" s="3">
        <v>1554</v>
      </c>
      <c r="V350" s="2" t="s">
        <v>1309</v>
      </c>
      <c r="W350" s="2" t="s">
        <v>1324</v>
      </c>
      <c r="Z350" s="2" t="s">
        <v>1303</v>
      </c>
      <c r="AA350" s="2" t="s">
        <v>506</v>
      </c>
      <c r="AB350" s="2" t="s">
        <v>506</v>
      </c>
      <c r="AC350" s="2" t="s">
        <v>506</v>
      </c>
    </row>
    <row r="351" spans="1:29" x14ac:dyDescent="0.35">
      <c r="A351" s="2" t="s">
        <v>880</v>
      </c>
      <c r="B351" s="2" t="s">
        <v>804</v>
      </c>
      <c r="L351" s="3">
        <v>1108</v>
      </c>
      <c r="V351" s="2">
        <v>2015</v>
      </c>
      <c r="W351" s="2" t="s">
        <v>1324</v>
      </c>
      <c r="Z351" s="2" t="s">
        <v>1303</v>
      </c>
      <c r="AB351" s="2" t="s">
        <v>506</v>
      </c>
      <c r="AC351" s="2" t="s">
        <v>506</v>
      </c>
    </row>
    <row r="352" spans="1:29" x14ac:dyDescent="0.35">
      <c r="A352" s="2" t="s">
        <v>321</v>
      </c>
      <c r="B352" s="2" t="s">
        <v>322</v>
      </c>
      <c r="L352" s="3">
        <v>5044</v>
      </c>
      <c r="V352" s="2" t="s">
        <v>1309</v>
      </c>
      <c r="W352" s="2" t="s">
        <v>1324</v>
      </c>
      <c r="Z352" s="2" t="s">
        <v>1303</v>
      </c>
      <c r="AA352" s="2" t="s">
        <v>506</v>
      </c>
      <c r="AB352" s="2" t="s">
        <v>506</v>
      </c>
      <c r="AC352" s="2" t="s">
        <v>506</v>
      </c>
    </row>
    <row r="353" spans="1:29" x14ac:dyDescent="0.35">
      <c r="A353" s="2" t="s">
        <v>291</v>
      </c>
      <c r="B353" s="2" t="s">
        <v>292</v>
      </c>
      <c r="L353" s="3">
        <v>5059</v>
      </c>
      <c r="V353" s="2" t="s">
        <v>1309</v>
      </c>
      <c r="W353" s="2" t="s">
        <v>1324</v>
      </c>
      <c r="Z353" s="2" t="s">
        <v>1303</v>
      </c>
      <c r="AA353" s="2" t="s">
        <v>506</v>
      </c>
      <c r="AB353" s="2" t="s">
        <v>506</v>
      </c>
      <c r="AC353" s="2" t="s">
        <v>506</v>
      </c>
    </row>
    <row r="354" spans="1:29" x14ac:dyDescent="0.35">
      <c r="A354" s="2" t="s">
        <v>60</v>
      </c>
      <c r="B354" s="2" t="s">
        <v>61</v>
      </c>
      <c r="L354" s="3">
        <v>301</v>
      </c>
      <c r="V354" s="2" t="s">
        <v>1309</v>
      </c>
      <c r="W354" s="2" t="s">
        <v>1324</v>
      </c>
      <c r="Z354" s="2" t="s">
        <v>1303</v>
      </c>
      <c r="AA354" s="2" t="s">
        <v>506</v>
      </c>
      <c r="AB354" s="2" t="s">
        <v>506</v>
      </c>
      <c r="AC354" s="2" t="s">
        <v>506</v>
      </c>
    </row>
    <row r="355" spans="1:29" x14ac:dyDescent="0.35">
      <c r="A355" s="2" t="s">
        <v>935</v>
      </c>
      <c r="B355" s="2" t="s">
        <v>679</v>
      </c>
      <c r="L355" s="3">
        <v>9999</v>
      </c>
      <c r="V355" s="2">
        <v>2011</v>
      </c>
      <c r="W355" s="2" t="s">
        <v>1308</v>
      </c>
      <c r="Z355" s="2" t="s">
        <v>1703</v>
      </c>
      <c r="AA355" s="2" t="s">
        <v>932</v>
      </c>
      <c r="AB355" s="2" t="s">
        <v>506</v>
      </c>
      <c r="AC355" s="2" t="s">
        <v>506</v>
      </c>
    </row>
    <row r="356" spans="1:29" x14ac:dyDescent="0.35">
      <c r="A356" s="4" t="s">
        <v>1635</v>
      </c>
      <c r="B356" s="4" t="s">
        <v>1637</v>
      </c>
      <c r="C356" s="4"/>
      <c r="D356" s="4"/>
      <c r="E356" s="4"/>
      <c r="F356" s="4"/>
      <c r="G356" s="4"/>
      <c r="H356" s="4"/>
      <c r="I356" s="4"/>
      <c r="J356" s="4"/>
      <c r="K356" s="4"/>
      <c r="L356" s="5">
        <v>9999</v>
      </c>
      <c r="M356" s="5"/>
      <c r="N356" s="5"/>
      <c r="O356" s="5"/>
      <c r="P356" s="5"/>
      <c r="Q356" s="5"/>
      <c r="R356" s="5"/>
      <c r="S356" s="5"/>
      <c r="T356" s="5"/>
      <c r="U356" s="5"/>
      <c r="V356" s="4">
        <v>2021</v>
      </c>
      <c r="W356" s="4" t="s">
        <v>1308</v>
      </c>
      <c r="X356" s="4"/>
      <c r="Y356" s="4"/>
      <c r="Z356" s="4" t="s">
        <v>953</v>
      </c>
      <c r="AA356" s="4"/>
      <c r="AB356" s="4"/>
      <c r="AC356" s="4"/>
    </row>
    <row r="357" spans="1:29" x14ac:dyDescent="0.35">
      <c r="A357" s="2" t="s">
        <v>1679</v>
      </c>
      <c r="B357" s="2" t="s">
        <v>1678</v>
      </c>
      <c r="L357" s="3">
        <v>2000</v>
      </c>
      <c r="V357" s="2">
        <v>2021</v>
      </c>
      <c r="W357" s="2" t="s">
        <v>1324</v>
      </c>
      <c r="Z357" s="2" t="s">
        <v>1303</v>
      </c>
    </row>
    <row r="358" spans="1:29" x14ac:dyDescent="0.35">
      <c r="A358" s="4" t="s">
        <v>16</v>
      </c>
      <c r="B358" s="4" t="s">
        <v>17</v>
      </c>
      <c r="C358" s="4"/>
      <c r="D358" s="4"/>
      <c r="E358" s="4"/>
      <c r="F358" s="4"/>
      <c r="G358" s="4"/>
      <c r="H358" s="4"/>
      <c r="I358" s="4"/>
      <c r="J358" s="4"/>
      <c r="K358" s="4"/>
      <c r="L358" s="5">
        <v>9999</v>
      </c>
      <c r="M358" s="5"/>
      <c r="N358" s="5"/>
      <c r="O358" s="5"/>
      <c r="P358" s="5"/>
      <c r="Q358" s="5"/>
      <c r="R358" s="5"/>
      <c r="S358" s="5"/>
      <c r="T358" s="5"/>
      <c r="U358" s="5"/>
      <c r="V358" s="4" t="s">
        <v>1309</v>
      </c>
      <c r="W358" s="4" t="s">
        <v>1308</v>
      </c>
      <c r="X358" s="4"/>
      <c r="Y358" s="4"/>
      <c r="Z358" s="4" t="s">
        <v>953</v>
      </c>
      <c r="AA358" s="2" t="s">
        <v>932</v>
      </c>
      <c r="AB358" s="2" t="s">
        <v>506</v>
      </c>
      <c r="AC358" s="2" t="s">
        <v>506</v>
      </c>
    </row>
    <row r="359" spans="1:29" x14ac:dyDescent="0.35">
      <c r="A359" s="2" t="s">
        <v>1595</v>
      </c>
      <c r="B359" s="2" t="s">
        <v>1594</v>
      </c>
      <c r="L359" s="3">
        <v>3420</v>
      </c>
      <c r="V359" s="2">
        <v>2019</v>
      </c>
      <c r="W359" s="2" t="s">
        <v>1324</v>
      </c>
      <c r="Z359" s="2" t="s">
        <v>1303</v>
      </c>
      <c r="AC359" s="2" t="s">
        <v>506</v>
      </c>
    </row>
    <row r="360" spans="1:29" x14ac:dyDescent="0.35">
      <c r="A360" s="4" t="s">
        <v>901</v>
      </c>
      <c r="B360" s="4" t="s">
        <v>828</v>
      </c>
      <c r="C360" s="4"/>
      <c r="D360" s="4"/>
      <c r="E360" s="4"/>
      <c r="F360" s="4"/>
      <c r="G360" s="4"/>
      <c r="H360" s="4"/>
      <c r="I360" s="4"/>
      <c r="J360" s="4"/>
      <c r="K360" s="4"/>
      <c r="L360" s="5">
        <v>9999</v>
      </c>
      <c r="M360" s="5"/>
      <c r="N360" s="5"/>
      <c r="O360" s="5"/>
      <c r="P360" s="5"/>
      <c r="Q360" s="5"/>
      <c r="R360" s="5"/>
      <c r="S360" s="5"/>
      <c r="T360" s="5"/>
      <c r="U360" s="5"/>
      <c r="V360" s="4">
        <v>2015</v>
      </c>
      <c r="W360" s="4" t="s">
        <v>1308</v>
      </c>
      <c r="X360" s="4"/>
      <c r="Y360" s="4"/>
      <c r="Z360" s="4" t="s">
        <v>953</v>
      </c>
      <c r="AA360" s="2" t="s">
        <v>932</v>
      </c>
      <c r="AB360" s="2" t="s">
        <v>506</v>
      </c>
      <c r="AC360" s="2" t="s">
        <v>506</v>
      </c>
    </row>
    <row r="361" spans="1:29" x14ac:dyDescent="0.35">
      <c r="A361" s="2" t="s">
        <v>688</v>
      </c>
      <c r="B361" s="2" t="s">
        <v>689</v>
      </c>
      <c r="L361" s="3">
        <v>4636</v>
      </c>
      <c r="V361" s="2">
        <v>2011</v>
      </c>
      <c r="W361" s="2" t="s">
        <v>1324</v>
      </c>
      <c r="Z361" s="2" t="s">
        <v>1303</v>
      </c>
      <c r="AB361" s="2" t="s">
        <v>506</v>
      </c>
      <c r="AC361" s="2" t="s">
        <v>506</v>
      </c>
    </row>
    <row r="362" spans="1:29" x14ac:dyDescent="0.35">
      <c r="A362" s="2" t="s">
        <v>686</v>
      </c>
      <c r="B362" s="2" t="s">
        <v>687</v>
      </c>
      <c r="L362" s="3">
        <v>4631</v>
      </c>
      <c r="V362" s="2">
        <v>2011</v>
      </c>
      <c r="W362" s="2" t="s">
        <v>1324</v>
      </c>
      <c r="Z362" s="2" t="s">
        <v>1303</v>
      </c>
      <c r="AB362" s="2" t="s">
        <v>506</v>
      </c>
      <c r="AC362" s="2" t="s">
        <v>506</v>
      </c>
    </row>
    <row r="363" spans="1:29" s="4" customFormat="1" x14ac:dyDescent="0.35">
      <c r="A363" s="2" t="s">
        <v>534</v>
      </c>
      <c r="B363" s="2" t="s">
        <v>535</v>
      </c>
      <c r="C363" s="2"/>
      <c r="D363" s="2"/>
      <c r="E363" s="2"/>
      <c r="F363" s="2"/>
      <c r="G363" s="2"/>
      <c r="H363" s="2"/>
      <c r="I363" s="2"/>
      <c r="J363" s="2"/>
      <c r="K363" s="2"/>
      <c r="L363" s="3">
        <v>3418</v>
      </c>
      <c r="M363" s="3"/>
      <c r="N363" s="3"/>
      <c r="O363" s="3"/>
      <c r="P363" s="3"/>
      <c r="Q363" s="3"/>
      <c r="R363" s="3"/>
      <c r="S363" s="3"/>
      <c r="T363" s="3"/>
      <c r="U363" s="3"/>
      <c r="V363" s="2">
        <v>2007</v>
      </c>
      <c r="W363" s="2" t="s">
        <v>1324</v>
      </c>
      <c r="X363" s="2"/>
      <c r="Y363" s="2"/>
      <c r="Z363" s="2" t="s">
        <v>1303</v>
      </c>
      <c r="AA363" s="2"/>
      <c r="AB363" s="2" t="s">
        <v>506</v>
      </c>
      <c r="AC363" s="2" t="s">
        <v>506</v>
      </c>
    </row>
    <row r="364" spans="1:29" x14ac:dyDescent="0.35">
      <c r="A364" s="2" t="s">
        <v>582</v>
      </c>
      <c r="B364" s="2" t="s">
        <v>583</v>
      </c>
      <c r="L364" s="3">
        <v>4631</v>
      </c>
      <c r="V364" s="2">
        <v>2007</v>
      </c>
      <c r="W364" s="2" t="s">
        <v>1324</v>
      </c>
      <c r="Z364" s="2" t="s">
        <v>1303</v>
      </c>
      <c r="AB364" s="2" t="s">
        <v>506</v>
      </c>
      <c r="AC364" s="2" t="s">
        <v>506</v>
      </c>
    </row>
    <row r="365" spans="1:29" x14ac:dyDescent="0.35">
      <c r="A365" s="2" t="s">
        <v>592</v>
      </c>
      <c r="B365" s="2" t="s">
        <v>593</v>
      </c>
      <c r="L365" s="3">
        <v>1539</v>
      </c>
      <c r="V365" s="2">
        <v>2007</v>
      </c>
      <c r="W365" s="2" t="s">
        <v>1324</v>
      </c>
      <c r="Z365" s="2" t="s">
        <v>1303</v>
      </c>
      <c r="AB365" s="2" t="s">
        <v>506</v>
      </c>
      <c r="AC365" s="2" t="s">
        <v>506</v>
      </c>
    </row>
    <row r="366" spans="1:29" x14ac:dyDescent="0.35">
      <c r="A366" s="2" t="s">
        <v>1684</v>
      </c>
      <c r="B366" s="2" t="s">
        <v>1683</v>
      </c>
      <c r="L366" s="3">
        <v>400</v>
      </c>
      <c r="V366" s="2">
        <v>2021</v>
      </c>
      <c r="W366" s="2" t="s">
        <v>1324</v>
      </c>
      <c r="Z366" s="2" t="s">
        <v>1303</v>
      </c>
    </row>
    <row r="367" spans="1:29" x14ac:dyDescent="0.35">
      <c r="A367" s="2" t="s">
        <v>461</v>
      </c>
      <c r="B367" s="2" t="s">
        <v>462</v>
      </c>
      <c r="L367" s="3">
        <v>5423</v>
      </c>
      <c r="V367" s="2" t="s">
        <v>1309</v>
      </c>
      <c r="W367" s="2" t="s">
        <v>1324</v>
      </c>
      <c r="Z367" s="2" t="s">
        <v>1303</v>
      </c>
      <c r="AA367" s="2" t="s">
        <v>506</v>
      </c>
      <c r="AB367" s="2" t="s">
        <v>506</v>
      </c>
      <c r="AC367" s="2" t="s">
        <v>506</v>
      </c>
    </row>
    <row r="368" spans="1:29" x14ac:dyDescent="0.35">
      <c r="A368" s="2" t="s">
        <v>78</v>
      </c>
      <c r="B368" s="2" t="s">
        <v>79</v>
      </c>
      <c r="L368" s="3">
        <v>3424</v>
      </c>
      <c r="V368" s="2" t="s">
        <v>1309</v>
      </c>
      <c r="W368" s="2" t="s">
        <v>1324</v>
      </c>
      <c r="Z368" s="2" t="s">
        <v>1303</v>
      </c>
      <c r="AA368" s="2" t="s">
        <v>506</v>
      </c>
      <c r="AB368" s="2" t="s">
        <v>506</v>
      </c>
      <c r="AC368" s="2" t="s">
        <v>506</v>
      </c>
    </row>
    <row r="369" spans="1:29" x14ac:dyDescent="0.35">
      <c r="A369" s="2" t="s">
        <v>65</v>
      </c>
      <c r="B369" s="2" t="s">
        <v>62</v>
      </c>
      <c r="L369" s="3">
        <v>301</v>
      </c>
      <c r="V369" s="2" t="s">
        <v>1309</v>
      </c>
      <c r="W369" s="2" t="s">
        <v>1324</v>
      </c>
      <c r="Z369" s="2" t="s">
        <v>1303</v>
      </c>
      <c r="AA369" s="2" t="s">
        <v>506</v>
      </c>
      <c r="AB369" s="2" t="s">
        <v>506</v>
      </c>
      <c r="AC369" s="2" t="s">
        <v>506</v>
      </c>
    </row>
    <row r="370" spans="1:29" s="26" customFormat="1" x14ac:dyDescent="0.35">
      <c r="A370" s="2" t="s">
        <v>532</v>
      </c>
      <c r="B370" s="2" t="s">
        <v>533</v>
      </c>
      <c r="C370" s="2"/>
      <c r="D370" s="2"/>
      <c r="E370" s="2"/>
      <c r="F370" s="2"/>
      <c r="G370" s="2"/>
      <c r="H370" s="2"/>
      <c r="I370" s="2"/>
      <c r="J370" s="2"/>
      <c r="K370" s="2"/>
      <c r="L370" s="3">
        <v>3411</v>
      </c>
      <c r="M370" s="3"/>
      <c r="N370" s="3"/>
      <c r="O370" s="3"/>
      <c r="P370" s="3"/>
      <c r="Q370" s="3"/>
      <c r="R370" s="3"/>
      <c r="S370" s="3"/>
      <c r="T370" s="3"/>
      <c r="U370" s="3"/>
      <c r="V370" s="2">
        <v>2007</v>
      </c>
      <c r="W370" s="2" t="s">
        <v>1324</v>
      </c>
      <c r="X370" s="2"/>
      <c r="Y370" s="2"/>
      <c r="Z370" s="2" t="s">
        <v>1303</v>
      </c>
      <c r="AA370" s="2"/>
      <c r="AB370" s="2" t="s">
        <v>506</v>
      </c>
      <c r="AC370" s="2" t="s">
        <v>506</v>
      </c>
    </row>
    <row r="371" spans="1:29" x14ac:dyDescent="0.35">
      <c r="A371" s="2" t="s">
        <v>222</v>
      </c>
      <c r="B371" s="2" t="s">
        <v>223</v>
      </c>
      <c r="L371" s="3">
        <v>4631</v>
      </c>
      <c r="V371" s="2" t="s">
        <v>1309</v>
      </c>
      <c r="W371" s="2" t="s">
        <v>1324</v>
      </c>
      <c r="Z371" s="2" t="s">
        <v>1303</v>
      </c>
      <c r="AA371" s="2" t="s">
        <v>506</v>
      </c>
      <c r="AB371" s="2" t="s">
        <v>506</v>
      </c>
      <c r="AC371" s="2" t="s">
        <v>506</v>
      </c>
    </row>
    <row r="372" spans="1:29" x14ac:dyDescent="0.35">
      <c r="A372" s="2" t="s">
        <v>403</v>
      </c>
      <c r="B372" s="2" t="s">
        <v>404</v>
      </c>
      <c r="L372" s="3">
        <v>1860</v>
      </c>
      <c r="V372" s="2" t="s">
        <v>1309</v>
      </c>
      <c r="W372" s="2" t="s">
        <v>1324</v>
      </c>
      <c r="Z372" s="2" t="s">
        <v>1303</v>
      </c>
      <c r="AA372" s="2" t="s">
        <v>506</v>
      </c>
      <c r="AB372" s="2" t="s">
        <v>506</v>
      </c>
      <c r="AC372" s="2" t="s">
        <v>506</v>
      </c>
    </row>
    <row r="373" spans="1:29" x14ac:dyDescent="0.35">
      <c r="A373" s="2" t="s">
        <v>49</v>
      </c>
      <c r="B373" s="2" t="s">
        <v>50</v>
      </c>
      <c r="L373" s="3">
        <v>3027</v>
      </c>
      <c r="V373" s="2" t="s">
        <v>1309</v>
      </c>
      <c r="W373" s="2" t="s">
        <v>1324</v>
      </c>
      <c r="Z373" s="2" t="s">
        <v>1303</v>
      </c>
      <c r="AA373" s="2" t="s">
        <v>506</v>
      </c>
      <c r="AB373" s="2" t="s">
        <v>506</v>
      </c>
      <c r="AC373" s="2" t="s">
        <v>506</v>
      </c>
    </row>
    <row r="374" spans="1:29" x14ac:dyDescent="0.35">
      <c r="A374" s="2" t="s">
        <v>18</v>
      </c>
      <c r="B374" s="2" t="s">
        <v>19</v>
      </c>
      <c r="L374" s="3">
        <v>9999</v>
      </c>
      <c r="V374" s="2" t="s">
        <v>1309</v>
      </c>
      <c r="W374" s="2" t="s">
        <v>1308</v>
      </c>
      <c r="Z374" s="2" t="s">
        <v>942</v>
      </c>
      <c r="AA374" s="2" t="s">
        <v>506</v>
      </c>
      <c r="AB374" s="2" t="s">
        <v>506</v>
      </c>
      <c r="AC374" s="2" t="s">
        <v>506</v>
      </c>
    </row>
    <row r="375" spans="1:29" x14ac:dyDescent="0.35">
      <c r="A375" s="4" t="s">
        <v>774</v>
      </c>
      <c r="B375" s="4" t="s">
        <v>773</v>
      </c>
      <c r="C375" s="4"/>
      <c r="D375" s="4"/>
      <c r="E375" s="4"/>
      <c r="F375" s="4"/>
      <c r="G375" s="4"/>
      <c r="H375" s="4"/>
      <c r="I375" s="4"/>
      <c r="J375" s="4"/>
      <c r="K375" s="4"/>
      <c r="L375" s="5">
        <v>9999</v>
      </c>
      <c r="M375" s="4"/>
      <c r="N375" s="4"/>
      <c r="O375" s="4"/>
      <c r="P375" s="4"/>
      <c r="Q375" s="4"/>
      <c r="R375" s="4"/>
      <c r="S375" s="4"/>
      <c r="T375" s="4"/>
      <c r="U375" s="4"/>
      <c r="V375" s="4">
        <v>2011</v>
      </c>
      <c r="W375" s="4" t="s">
        <v>1325</v>
      </c>
      <c r="X375" s="4"/>
      <c r="Y375" s="4"/>
      <c r="Z375" s="4" t="s">
        <v>953</v>
      </c>
      <c r="AA375" s="2" t="s">
        <v>932</v>
      </c>
      <c r="AB375" s="2" t="s">
        <v>506</v>
      </c>
      <c r="AC375" s="2" t="s">
        <v>506</v>
      </c>
    </row>
    <row r="376" spans="1:29" x14ac:dyDescent="0.35">
      <c r="A376" s="2" t="s">
        <v>360</v>
      </c>
      <c r="B376" s="2" t="s">
        <v>361</v>
      </c>
      <c r="L376" s="3">
        <v>1836</v>
      </c>
      <c r="V376" s="2" t="s">
        <v>1309</v>
      </c>
      <c r="W376" s="2" t="s">
        <v>1324</v>
      </c>
      <c r="Z376" s="2" t="s">
        <v>1303</v>
      </c>
      <c r="AA376" s="2" t="s">
        <v>506</v>
      </c>
      <c r="AB376" s="2" t="s">
        <v>506</v>
      </c>
      <c r="AC376" s="2" t="s">
        <v>506</v>
      </c>
    </row>
    <row r="377" spans="1:29" x14ac:dyDescent="0.35">
      <c r="A377" s="2" t="s">
        <v>295</v>
      </c>
      <c r="B377" s="2" t="s">
        <v>296</v>
      </c>
      <c r="L377" s="3">
        <v>5025</v>
      </c>
      <c r="V377" s="2" t="s">
        <v>1309</v>
      </c>
      <c r="W377" s="2" t="s">
        <v>1324</v>
      </c>
      <c r="Z377" s="2" t="s">
        <v>1303</v>
      </c>
      <c r="AA377" s="2" t="s">
        <v>506</v>
      </c>
      <c r="AB377" s="2" t="s">
        <v>506</v>
      </c>
      <c r="AC377" s="2" t="s">
        <v>506</v>
      </c>
    </row>
    <row r="378" spans="1:29" x14ac:dyDescent="0.35">
      <c r="A378" s="2" t="s">
        <v>393</v>
      </c>
      <c r="B378" s="2" t="s">
        <v>394</v>
      </c>
      <c r="L378" s="3">
        <v>1856</v>
      </c>
      <c r="V378" s="2" t="s">
        <v>1309</v>
      </c>
      <c r="W378" s="2" t="s">
        <v>1324</v>
      </c>
      <c r="Z378" s="2" t="s">
        <v>1303</v>
      </c>
      <c r="AA378" s="2" t="s">
        <v>506</v>
      </c>
      <c r="AB378" s="2" t="s">
        <v>506</v>
      </c>
      <c r="AC378" s="2" t="s">
        <v>506</v>
      </c>
    </row>
    <row r="379" spans="1:29" x14ac:dyDescent="0.35">
      <c r="A379" s="2" t="s">
        <v>1522</v>
      </c>
      <c r="B379" s="2" t="s">
        <v>1521</v>
      </c>
      <c r="L379" s="3">
        <v>1856</v>
      </c>
      <c r="V379" s="2">
        <v>2019</v>
      </c>
      <c r="W379" s="2" t="s">
        <v>1324</v>
      </c>
      <c r="Z379" s="2" t="s">
        <v>1303</v>
      </c>
      <c r="AC379" s="2" t="s">
        <v>506</v>
      </c>
    </row>
    <row r="380" spans="1:29" x14ac:dyDescent="0.35">
      <c r="A380" s="2" t="s">
        <v>369</v>
      </c>
      <c r="B380" s="2" t="s">
        <v>370</v>
      </c>
      <c r="L380" s="3">
        <v>1840</v>
      </c>
      <c r="V380" s="2" t="s">
        <v>1309</v>
      </c>
      <c r="W380" s="2" t="s">
        <v>1324</v>
      </c>
      <c r="Z380" s="2" t="s">
        <v>1303</v>
      </c>
      <c r="AA380" s="2" t="s">
        <v>506</v>
      </c>
      <c r="AB380" s="2" t="s">
        <v>506</v>
      </c>
      <c r="AC380" s="2" t="s">
        <v>506</v>
      </c>
    </row>
    <row r="381" spans="1:29" x14ac:dyDescent="0.35">
      <c r="A381" s="2" t="s">
        <v>905</v>
      </c>
      <c r="B381" s="2" t="s">
        <v>832</v>
      </c>
      <c r="L381" s="3">
        <v>1840</v>
      </c>
      <c r="V381" s="2">
        <v>2015</v>
      </c>
      <c r="W381" s="2" t="s">
        <v>1324</v>
      </c>
      <c r="Z381" s="2" t="s">
        <v>1303</v>
      </c>
      <c r="AB381" s="2" t="s">
        <v>506</v>
      </c>
      <c r="AC381" s="2" t="s">
        <v>506</v>
      </c>
    </row>
    <row r="382" spans="1:29" x14ac:dyDescent="0.35">
      <c r="A382" s="2" t="s">
        <v>158</v>
      </c>
      <c r="B382" s="2" t="s">
        <v>159</v>
      </c>
      <c r="C382" s="2" t="s">
        <v>362</v>
      </c>
      <c r="L382" s="3">
        <v>4226</v>
      </c>
      <c r="M382" s="3">
        <v>1837</v>
      </c>
      <c r="V382" s="2" t="s">
        <v>1309</v>
      </c>
      <c r="W382" s="2" t="s">
        <v>1324</v>
      </c>
      <c r="Z382" s="2" t="s">
        <v>1303</v>
      </c>
      <c r="AA382" s="2" t="s">
        <v>506</v>
      </c>
      <c r="AB382" s="2" t="s">
        <v>506</v>
      </c>
      <c r="AC382" s="2" t="s">
        <v>506</v>
      </c>
    </row>
    <row r="383" spans="1:29" x14ac:dyDescent="0.35">
      <c r="A383" s="2" t="s">
        <v>319</v>
      </c>
      <c r="B383" s="2" t="s">
        <v>320</v>
      </c>
      <c r="L383" s="3">
        <v>5043</v>
      </c>
      <c r="V383" s="2" t="s">
        <v>1309</v>
      </c>
      <c r="W383" s="2" t="s">
        <v>1324</v>
      </c>
      <c r="Z383" s="2" t="s">
        <v>1303</v>
      </c>
      <c r="AA383" s="2" t="s">
        <v>506</v>
      </c>
      <c r="AB383" s="2" t="s">
        <v>506</v>
      </c>
      <c r="AC383" s="2" t="s">
        <v>506</v>
      </c>
    </row>
    <row r="384" spans="1:29" x14ac:dyDescent="0.35">
      <c r="A384" s="2" t="s">
        <v>429</v>
      </c>
      <c r="B384" s="2" t="s">
        <v>430</v>
      </c>
      <c r="L384" s="3">
        <v>5413</v>
      </c>
      <c r="V384" s="2" t="s">
        <v>1309</v>
      </c>
      <c r="W384" s="2" t="s">
        <v>1324</v>
      </c>
      <c r="Z384" s="2" t="s">
        <v>1303</v>
      </c>
      <c r="AA384" s="2" t="s">
        <v>506</v>
      </c>
      <c r="AB384" s="2" t="s">
        <v>506</v>
      </c>
      <c r="AC384" s="2" t="s">
        <v>506</v>
      </c>
    </row>
    <row r="385" spans="1:29" x14ac:dyDescent="0.35">
      <c r="A385" s="2" t="s">
        <v>544</v>
      </c>
      <c r="B385" s="2" t="s">
        <v>545</v>
      </c>
      <c r="L385" s="3">
        <v>3039</v>
      </c>
      <c r="V385" s="2">
        <v>2007</v>
      </c>
      <c r="W385" s="2" t="s">
        <v>1324</v>
      </c>
      <c r="Z385" s="2" t="s">
        <v>1303</v>
      </c>
      <c r="AB385" s="2" t="s">
        <v>506</v>
      </c>
      <c r="AC385" s="2" t="s">
        <v>506</v>
      </c>
    </row>
    <row r="386" spans="1:29" x14ac:dyDescent="0.35">
      <c r="A386" s="2" t="s">
        <v>375</v>
      </c>
      <c r="B386" s="2" t="s">
        <v>376</v>
      </c>
      <c r="L386" s="3">
        <v>1875</v>
      </c>
      <c r="V386" s="2" t="s">
        <v>1309</v>
      </c>
      <c r="W386" s="2" t="s">
        <v>1324</v>
      </c>
      <c r="Z386" s="2" t="s">
        <v>1303</v>
      </c>
      <c r="AA386" s="2" t="s">
        <v>506</v>
      </c>
      <c r="AB386" s="2" t="s">
        <v>506</v>
      </c>
      <c r="AC386" s="2" t="s">
        <v>506</v>
      </c>
    </row>
    <row r="387" spans="1:29" x14ac:dyDescent="0.35">
      <c r="A387" s="2" t="s">
        <v>342</v>
      </c>
      <c r="B387" s="2" t="s">
        <v>343</v>
      </c>
      <c r="L387" s="3">
        <v>1816</v>
      </c>
      <c r="V387" s="2" t="s">
        <v>1309</v>
      </c>
      <c r="W387" s="2" t="s">
        <v>1324</v>
      </c>
      <c r="Z387" s="2" t="s">
        <v>1303</v>
      </c>
      <c r="AA387" s="2" t="s">
        <v>506</v>
      </c>
      <c r="AB387" s="2" t="s">
        <v>506</v>
      </c>
      <c r="AC387" s="2" t="s">
        <v>506</v>
      </c>
    </row>
    <row r="388" spans="1:29" x14ac:dyDescent="0.35">
      <c r="A388" s="2" t="s">
        <v>657</v>
      </c>
      <c r="B388" s="2" t="s">
        <v>658</v>
      </c>
      <c r="L388" s="3">
        <v>3039</v>
      </c>
      <c r="V388" s="2">
        <v>2011</v>
      </c>
      <c r="W388" s="2" t="s">
        <v>1324</v>
      </c>
      <c r="Z388" s="2" t="s">
        <v>1303</v>
      </c>
      <c r="AB388" s="2" t="s">
        <v>506</v>
      </c>
      <c r="AC388" s="2" t="s">
        <v>506</v>
      </c>
    </row>
    <row r="389" spans="1:29" x14ac:dyDescent="0.35">
      <c r="A389" s="2" t="s">
        <v>904</v>
      </c>
      <c r="B389" s="2" t="s">
        <v>831</v>
      </c>
      <c r="V389" s="2">
        <v>2015</v>
      </c>
      <c r="W389" s="2" t="s">
        <v>1324</v>
      </c>
      <c r="Z389" s="2" t="s">
        <v>1303</v>
      </c>
      <c r="AB389" s="2" t="s">
        <v>506</v>
      </c>
      <c r="AC389" s="2" t="s">
        <v>506</v>
      </c>
    </row>
    <row r="390" spans="1:29" x14ac:dyDescent="0.35">
      <c r="A390" s="2" t="s">
        <v>767</v>
      </c>
      <c r="B390" s="2" t="s">
        <v>768</v>
      </c>
      <c r="L390" s="3">
        <v>5441</v>
      </c>
      <c r="V390" s="2">
        <v>2011</v>
      </c>
      <c r="W390" s="2" t="s">
        <v>1324</v>
      </c>
      <c r="Z390" s="2" t="s">
        <v>1303</v>
      </c>
      <c r="AB390" s="2" t="s">
        <v>506</v>
      </c>
      <c r="AC390" s="2" t="s">
        <v>506</v>
      </c>
    </row>
    <row r="391" spans="1:29" x14ac:dyDescent="0.35">
      <c r="A391" s="2" t="s">
        <v>903</v>
      </c>
      <c r="B391" s="2" t="s">
        <v>493</v>
      </c>
      <c r="C391" s="2" t="s">
        <v>833</v>
      </c>
      <c r="D391" s="2" t="s">
        <v>830</v>
      </c>
      <c r="V391" s="2">
        <v>2015</v>
      </c>
      <c r="W391" s="2" t="s">
        <v>1324</v>
      </c>
      <c r="Z391" s="2" t="s">
        <v>1304</v>
      </c>
      <c r="AB391" s="2" t="s">
        <v>506</v>
      </c>
      <c r="AC391" s="2" t="s">
        <v>506</v>
      </c>
    </row>
    <row r="392" spans="1:29" x14ac:dyDescent="0.35">
      <c r="A392" s="2" t="s">
        <v>1391</v>
      </c>
      <c r="B392" s="2" t="s">
        <v>1390</v>
      </c>
      <c r="L392" s="3">
        <v>91</v>
      </c>
      <c r="Z392" s="2" t="s">
        <v>1303</v>
      </c>
      <c r="AC392" s="2" t="s">
        <v>506</v>
      </c>
    </row>
    <row r="393" spans="1:29" x14ac:dyDescent="0.35">
      <c r="A393" s="4" t="s">
        <v>63</v>
      </c>
      <c r="B393" s="4" t="s">
        <v>64</v>
      </c>
      <c r="C393" s="4"/>
      <c r="D393" s="4"/>
      <c r="E393" s="4"/>
      <c r="F393" s="4"/>
      <c r="G393" s="4"/>
      <c r="H393" s="4"/>
      <c r="I393" s="4"/>
      <c r="J393" s="4"/>
      <c r="K393" s="4"/>
      <c r="L393" s="5">
        <v>92</v>
      </c>
      <c r="M393" s="5"/>
      <c r="N393" s="5"/>
      <c r="O393" s="5"/>
      <c r="P393" s="5"/>
      <c r="Q393" s="5"/>
      <c r="R393" s="5"/>
      <c r="S393" s="5"/>
      <c r="T393" s="5"/>
      <c r="U393" s="5"/>
      <c r="V393" s="4" t="s">
        <v>1309</v>
      </c>
      <c r="W393" s="4" t="s">
        <v>1308</v>
      </c>
      <c r="X393" s="4"/>
      <c r="Y393" s="4"/>
      <c r="Z393" s="4" t="s">
        <v>1304</v>
      </c>
      <c r="AA393" s="4" t="s">
        <v>506</v>
      </c>
      <c r="AB393" s="2" t="s">
        <v>506</v>
      </c>
      <c r="AC393" s="2" t="s">
        <v>506</v>
      </c>
    </row>
    <row r="394" spans="1:29" x14ac:dyDescent="0.35">
      <c r="A394" s="2" t="s">
        <v>491</v>
      </c>
      <c r="B394" s="2" t="s">
        <v>492</v>
      </c>
      <c r="L394" s="3">
        <v>5441</v>
      </c>
      <c r="V394" s="2" t="s">
        <v>1309</v>
      </c>
      <c r="W394" s="2" t="s">
        <v>1324</v>
      </c>
      <c r="Z394" s="2" t="s">
        <v>1303</v>
      </c>
      <c r="AA394" s="2" t="s">
        <v>506</v>
      </c>
      <c r="AB394" s="2" t="s">
        <v>506</v>
      </c>
      <c r="AC394" s="2" t="s">
        <v>506</v>
      </c>
    </row>
    <row r="395" spans="1:29" x14ac:dyDescent="0.35">
      <c r="A395" s="2" t="s">
        <v>1377</v>
      </c>
      <c r="B395" s="2" t="s">
        <v>1376</v>
      </c>
      <c r="L395" s="3">
        <v>9999</v>
      </c>
      <c r="W395" s="2" t="s">
        <v>1324</v>
      </c>
      <c r="Z395" s="2" t="s">
        <v>1303</v>
      </c>
      <c r="AC395" s="2" t="s">
        <v>506</v>
      </c>
    </row>
    <row r="396" spans="1:29" x14ac:dyDescent="0.35">
      <c r="A396" s="2" t="s">
        <v>1348</v>
      </c>
      <c r="B396" s="2" t="s">
        <v>1347</v>
      </c>
      <c r="W396" s="2" t="s">
        <v>1324</v>
      </c>
      <c r="Z396" s="2" t="s">
        <v>1303</v>
      </c>
      <c r="AC396" s="2" t="s">
        <v>506</v>
      </c>
    </row>
    <row r="397" spans="1:29" x14ac:dyDescent="0.35">
      <c r="A397" s="2" t="s">
        <v>691</v>
      </c>
      <c r="B397" s="2" t="s">
        <v>692</v>
      </c>
      <c r="L397" s="3">
        <v>4650</v>
      </c>
      <c r="V397" s="2">
        <v>2011</v>
      </c>
      <c r="W397" s="2" t="s">
        <v>1324</v>
      </c>
      <c r="Z397" s="2" t="s">
        <v>1303</v>
      </c>
      <c r="AB397" s="2" t="s">
        <v>506</v>
      </c>
      <c r="AC397" s="2" t="s">
        <v>506</v>
      </c>
    </row>
    <row r="398" spans="1:29" x14ac:dyDescent="0.35">
      <c r="A398" s="4" t="s">
        <v>530</v>
      </c>
      <c r="B398" s="4" t="s">
        <v>531</v>
      </c>
      <c r="C398" s="4" t="s">
        <v>630</v>
      </c>
      <c r="D398" s="4"/>
      <c r="E398" s="4"/>
      <c r="F398" s="4"/>
      <c r="G398" s="4"/>
      <c r="H398" s="4"/>
      <c r="I398" s="4"/>
      <c r="J398" s="4"/>
      <c r="K398" s="4"/>
      <c r="L398" s="5">
        <v>9999</v>
      </c>
      <c r="M398" s="5"/>
      <c r="N398" s="5"/>
      <c r="O398" s="5"/>
      <c r="P398" s="5"/>
      <c r="Q398" s="5"/>
      <c r="R398" s="5"/>
      <c r="S398" s="5"/>
      <c r="T398" s="5"/>
      <c r="U398" s="5"/>
      <c r="V398" s="4">
        <v>2007</v>
      </c>
      <c r="W398" s="4" t="s">
        <v>1324</v>
      </c>
      <c r="X398" s="4"/>
      <c r="Y398" s="4"/>
      <c r="Z398" s="4" t="s">
        <v>953</v>
      </c>
      <c r="AA398" s="2" t="s">
        <v>932</v>
      </c>
      <c r="AB398" s="2" t="s">
        <v>506</v>
      </c>
      <c r="AC398" s="2" t="s">
        <v>506</v>
      </c>
    </row>
    <row r="399" spans="1:29" x14ac:dyDescent="0.35">
      <c r="A399" s="2" t="s">
        <v>902</v>
      </c>
      <c r="B399" s="2" t="s">
        <v>829</v>
      </c>
      <c r="L399" s="3">
        <v>5424</v>
      </c>
      <c r="V399" s="2">
        <v>2015</v>
      </c>
      <c r="W399" s="2" t="s">
        <v>1324</v>
      </c>
      <c r="Z399" s="2" t="s">
        <v>1303</v>
      </c>
      <c r="AB399" s="2" t="s">
        <v>506</v>
      </c>
      <c r="AC399" s="2" t="s">
        <v>506</v>
      </c>
    </row>
    <row r="400" spans="1:29" x14ac:dyDescent="0.35">
      <c r="A400" s="2" t="s">
        <v>1389</v>
      </c>
      <c r="B400" s="2" t="s">
        <v>1388</v>
      </c>
      <c r="L400" s="3">
        <v>92</v>
      </c>
      <c r="W400" s="2" t="s">
        <v>1324</v>
      </c>
      <c r="Z400" s="2" t="s">
        <v>1303</v>
      </c>
      <c r="AC400" s="2" t="s">
        <v>506</v>
      </c>
    </row>
    <row r="401" spans="1:29" x14ac:dyDescent="0.35">
      <c r="A401" s="2" t="s">
        <v>213</v>
      </c>
      <c r="B401" s="2" t="s">
        <v>214</v>
      </c>
      <c r="L401" s="3">
        <v>4628</v>
      </c>
      <c r="V401" s="2" t="s">
        <v>1309</v>
      </c>
      <c r="W401" s="2" t="s">
        <v>1324</v>
      </c>
      <c r="Z401" s="2" t="s">
        <v>1303</v>
      </c>
      <c r="AA401" s="2" t="s">
        <v>506</v>
      </c>
      <c r="AB401" s="2" t="s">
        <v>506</v>
      </c>
      <c r="AC401" s="2" t="s">
        <v>506</v>
      </c>
    </row>
    <row r="402" spans="1:29" x14ac:dyDescent="0.35">
      <c r="A402" s="2" t="s">
        <v>230</v>
      </c>
      <c r="B402" s="2" t="s">
        <v>168</v>
      </c>
      <c r="C402" s="2" t="s">
        <v>834</v>
      </c>
      <c r="D402" s="2" t="s">
        <v>229</v>
      </c>
      <c r="E402" s="2" t="s">
        <v>231</v>
      </c>
      <c r="F402" s="2" t="s">
        <v>441</v>
      </c>
      <c r="L402" s="3">
        <v>1108</v>
      </c>
      <c r="M402" s="3">
        <v>4602</v>
      </c>
      <c r="N402" s="3">
        <v>4637</v>
      </c>
      <c r="O402" s="3">
        <v>4638</v>
      </c>
      <c r="P402" s="3">
        <v>5419</v>
      </c>
      <c r="V402" s="2" t="s">
        <v>1309</v>
      </c>
      <c r="W402" s="2" t="s">
        <v>1324</v>
      </c>
      <c r="Z402" s="2" t="s">
        <v>1303</v>
      </c>
      <c r="AA402" s="2" t="s">
        <v>506</v>
      </c>
      <c r="AB402" s="2" t="s">
        <v>506</v>
      </c>
      <c r="AC402" s="2" t="s">
        <v>506</v>
      </c>
    </row>
    <row r="403" spans="1:29" x14ac:dyDescent="0.35">
      <c r="A403" s="2" t="s">
        <v>234</v>
      </c>
      <c r="B403" s="2" t="s">
        <v>235</v>
      </c>
      <c r="L403" s="3">
        <v>4647</v>
      </c>
      <c r="V403" s="2" t="s">
        <v>1309</v>
      </c>
      <c r="W403" s="2" t="s">
        <v>1324</v>
      </c>
      <c r="Z403" s="2" t="s">
        <v>1303</v>
      </c>
      <c r="AA403" s="2" t="s">
        <v>506</v>
      </c>
      <c r="AB403" s="2" t="s">
        <v>506</v>
      </c>
      <c r="AC403" s="2" t="s">
        <v>506</v>
      </c>
    </row>
    <row r="404" spans="1:29" x14ac:dyDescent="0.35">
      <c r="A404" s="2" t="s">
        <v>215</v>
      </c>
      <c r="B404" s="2" t="s">
        <v>216</v>
      </c>
      <c r="L404" s="3">
        <v>4629</v>
      </c>
      <c r="V404" s="2" t="s">
        <v>1309</v>
      </c>
      <c r="W404" s="2" t="s">
        <v>1324</v>
      </c>
      <c r="Z404" s="2" t="s">
        <v>1303</v>
      </c>
      <c r="AA404" s="2" t="s">
        <v>506</v>
      </c>
      <c r="AB404" s="2" t="s">
        <v>506</v>
      </c>
      <c r="AC404" s="2" t="s">
        <v>506</v>
      </c>
    </row>
    <row r="405" spans="1:29" x14ac:dyDescent="0.35">
      <c r="A405" s="2" t="s">
        <v>576</v>
      </c>
      <c r="B405" s="2" t="s">
        <v>577</v>
      </c>
      <c r="L405" s="3">
        <v>4619</v>
      </c>
      <c r="V405" s="2">
        <v>2007</v>
      </c>
      <c r="W405" s="2" t="s">
        <v>1324</v>
      </c>
      <c r="Z405" s="2" t="s">
        <v>1303</v>
      </c>
      <c r="AB405" s="2" t="s">
        <v>506</v>
      </c>
      <c r="AC405" s="2" t="s">
        <v>506</v>
      </c>
    </row>
    <row r="406" spans="1:29" x14ac:dyDescent="0.35">
      <c r="A406" s="2" t="s">
        <v>80</v>
      </c>
      <c r="B406" s="2" t="s">
        <v>81</v>
      </c>
      <c r="C406" s="2" t="s">
        <v>644</v>
      </c>
      <c r="L406" s="3">
        <v>3425</v>
      </c>
      <c r="M406" s="3">
        <v>3425</v>
      </c>
      <c r="V406" s="2" t="s">
        <v>1309</v>
      </c>
      <c r="W406" s="2" t="s">
        <v>1324</v>
      </c>
      <c r="Z406" s="2" t="s">
        <v>1303</v>
      </c>
      <c r="AA406" s="2" t="s">
        <v>506</v>
      </c>
      <c r="AB406" s="2" t="s">
        <v>506</v>
      </c>
      <c r="AC406" s="2" t="s">
        <v>506</v>
      </c>
    </row>
    <row r="407" spans="1:29" x14ac:dyDescent="0.35">
      <c r="A407" s="2" t="s">
        <v>1593</v>
      </c>
      <c r="B407" s="2" t="s">
        <v>1524</v>
      </c>
      <c r="L407" s="3">
        <v>3425</v>
      </c>
      <c r="V407" s="2">
        <v>2019</v>
      </c>
      <c r="W407" s="2" t="s">
        <v>1324</v>
      </c>
      <c r="Z407" s="2" t="s">
        <v>1303</v>
      </c>
      <c r="AC407" s="2" t="s">
        <v>506</v>
      </c>
    </row>
    <row r="408" spans="1:29" x14ac:dyDescent="0.35">
      <c r="A408" s="2" t="s">
        <v>169</v>
      </c>
      <c r="B408" s="2" t="s">
        <v>170</v>
      </c>
      <c r="L408" s="3">
        <v>1103</v>
      </c>
      <c r="V408" s="2" t="s">
        <v>1309</v>
      </c>
      <c r="W408" s="2" t="s">
        <v>1324</v>
      </c>
      <c r="Z408" s="2" t="s">
        <v>1303</v>
      </c>
      <c r="AA408" s="2" t="s">
        <v>506</v>
      </c>
      <c r="AB408" s="2" t="s">
        <v>506</v>
      </c>
      <c r="AC408" s="2" t="s">
        <v>506</v>
      </c>
    </row>
    <row r="409" spans="1:29" x14ac:dyDescent="0.35">
      <c r="A409" s="2" t="s">
        <v>907</v>
      </c>
      <c r="B409" s="2" t="s">
        <v>835</v>
      </c>
      <c r="L409" s="3">
        <v>1119</v>
      </c>
      <c r="V409" s="2">
        <v>2015</v>
      </c>
      <c r="W409" s="2" t="s">
        <v>1324</v>
      </c>
      <c r="Z409" s="2" t="s">
        <v>1303</v>
      </c>
      <c r="AB409" s="2" t="s">
        <v>506</v>
      </c>
      <c r="AC409" s="2" t="s">
        <v>506</v>
      </c>
    </row>
    <row r="410" spans="1:29" x14ac:dyDescent="0.35">
      <c r="A410" s="2" t="s">
        <v>1526</v>
      </c>
      <c r="B410" s="2" t="s">
        <v>1525</v>
      </c>
      <c r="L410" s="3">
        <v>3813</v>
      </c>
      <c r="V410" s="2">
        <v>2019</v>
      </c>
      <c r="W410" s="2" t="s">
        <v>1324</v>
      </c>
      <c r="Z410" s="2" t="s">
        <v>1303</v>
      </c>
      <c r="AC410" s="2" t="s">
        <v>506</v>
      </c>
    </row>
    <row r="411" spans="1:29" x14ac:dyDescent="0.35">
      <c r="A411" s="2" t="s">
        <v>1445</v>
      </c>
      <c r="B411" s="2" t="s">
        <v>1444</v>
      </c>
      <c r="L411" s="3">
        <v>3003</v>
      </c>
      <c r="V411" s="2">
        <v>2019</v>
      </c>
      <c r="W411" s="2" t="s">
        <v>1324</v>
      </c>
      <c r="Z411" s="2" t="s">
        <v>1303</v>
      </c>
      <c r="AC411" s="2" t="s">
        <v>506</v>
      </c>
    </row>
    <row r="412" spans="1:29" x14ac:dyDescent="0.35">
      <c r="A412" s="2" t="s">
        <v>912</v>
      </c>
      <c r="B412" s="2" t="s">
        <v>840</v>
      </c>
      <c r="L412" s="3">
        <v>3802</v>
      </c>
      <c r="V412" s="2">
        <v>2015</v>
      </c>
      <c r="W412" s="2" t="s">
        <v>1324</v>
      </c>
      <c r="Z412" s="2" t="s">
        <v>1303</v>
      </c>
      <c r="AB412" s="2" t="s">
        <v>506</v>
      </c>
      <c r="AC412" s="2" t="s">
        <v>506</v>
      </c>
    </row>
    <row r="413" spans="1:29" x14ac:dyDescent="0.35">
      <c r="A413" s="2" t="s">
        <v>622</v>
      </c>
      <c r="B413" s="2" t="s">
        <v>623</v>
      </c>
      <c r="L413" s="3">
        <v>1820</v>
      </c>
      <c r="V413" s="2">
        <v>2007</v>
      </c>
      <c r="W413" s="2" t="s">
        <v>1324</v>
      </c>
      <c r="Z413" s="2" t="s">
        <v>1303</v>
      </c>
      <c r="AB413" s="2" t="s">
        <v>506</v>
      </c>
      <c r="AC413" s="2" t="s">
        <v>506</v>
      </c>
    </row>
    <row r="414" spans="1:29" x14ac:dyDescent="0.35">
      <c r="A414" s="2" t="s">
        <v>425</v>
      </c>
      <c r="B414" s="2" t="s">
        <v>426</v>
      </c>
      <c r="L414" s="3">
        <v>5402</v>
      </c>
      <c r="V414" s="2" t="s">
        <v>1309</v>
      </c>
      <c r="W414" s="2" t="s">
        <v>1324</v>
      </c>
      <c r="Z414" s="2" t="s">
        <v>1303</v>
      </c>
      <c r="AA414" s="2" t="s">
        <v>506</v>
      </c>
      <c r="AB414" s="2" t="s">
        <v>506</v>
      </c>
      <c r="AC414" s="2" t="s">
        <v>506</v>
      </c>
    </row>
    <row r="415" spans="1:29" x14ac:dyDescent="0.35">
      <c r="A415" s="2" t="s">
        <v>1608</v>
      </c>
      <c r="B415" s="2" t="s">
        <v>1510</v>
      </c>
      <c r="L415" s="3">
        <v>5032</v>
      </c>
      <c r="V415" s="2">
        <v>2019</v>
      </c>
      <c r="W415" s="2" t="s">
        <v>1324</v>
      </c>
      <c r="Z415" s="2" t="s">
        <v>1303</v>
      </c>
      <c r="AC415" s="2" t="s">
        <v>506</v>
      </c>
    </row>
    <row r="416" spans="1:29" x14ac:dyDescent="0.35">
      <c r="A416" s="2" t="s">
        <v>1440</v>
      </c>
      <c r="B416" s="2" t="s">
        <v>1439</v>
      </c>
      <c r="L416" s="3">
        <v>301</v>
      </c>
      <c r="V416" s="2">
        <v>2019</v>
      </c>
      <c r="W416" s="2" t="s">
        <v>1324</v>
      </c>
      <c r="Z416" s="2" t="s">
        <v>1303</v>
      </c>
      <c r="AC416" s="2" t="s">
        <v>506</v>
      </c>
    </row>
    <row r="417" spans="1:29" x14ac:dyDescent="0.35">
      <c r="A417" s="2" t="s">
        <v>1630</v>
      </c>
      <c r="B417" s="2" t="s">
        <v>1629</v>
      </c>
      <c r="L417" s="3">
        <v>5421</v>
      </c>
      <c r="V417" s="2">
        <v>2019</v>
      </c>
      <c r="W417" s="2" t="s">
        <v>1324</v>
      </c>
      <c r="Z417" s="2" t="s">
        <v>1303</v>
      </c>
      <c r="AC417" s="2" t="s">
        <v>506</v>
      </c>
    </row>
    <row r="418" spans="1:29" x14ac:dyDescent="0.35">
      <c r="A418" s="4" t="s">
        <v>20</v>
      </c>
      <c r="B418" s="4" t="s">
        <v>21</v>
      </c>
      <c r="C418" s="4"/>
      <c r="D418" s="4"/>
      <c r="E418" s="4"/>
      <c r="F418" s="4"/>
      <c r="G418" s="4"/>
      <c r="H418" s="4"/>
      <c r="I418" s="4"/>
      <c r="J418" s="4"/>
      <c r="K418" s="4"/>
      <c r="L418" s="5">
        <v>9999</v>
      </c>
      <c r="M418" s="5"/>
      <c r="N418" s="5"/>
      <c r="O418" s="5"/>
      <c r="P418" s="5"/>
      <c r="Q418" s="5"/>
      <c r="R418" s="5"/>
      <c r="S418" s="5"/>
      <c r="T418" s="5"/>
      <c r="U418" s="5"/>
      <c r="V418" s="4" t="s">
        <v>1309</v>
      </c>
      <c r="W418" s="4" t="s">
        <v>1325</v>
      </c>
      <c r="X418" s="4"/>
      <c r="Y418" s="4"/>
      <c r="Z418" s="4" t="s">
        <v>953</v>
      </c>
      <c r="AA418" s="2" t="s">
        <v>932</v>
      </c>
      <c r="AB418" s="2" t="s">
        <v>506</v>
      </c>
      <c r="AC418" s="2" t="s">
        <v>506</v>
      </c>
    </row>
    <row r="419" spans="1:29" x14ac:dyDescent="0.35">
      <c r="A419" s="2" t="s">
        <v>450</v>
      </c>
      <c r="B419" s="2" t="s">
        <v>451</v>
      </c>
      <c r="L419" s="3">
        <v>5421</v>
      </c>
      <c r="V419" s="2" t="s">
        <v>1309</v>
      </c>
      <c r="W419" s="2" t="s">
        <v>1324</v>
      </c>
      <c r="Z419" s="2" t="s">
        <v>1303</v>
      </c>
      <c r="AA419" s="2" t="s">
        <v>506</v>
      </c>
      <c r="AB419" s="2" t="s">
        <v>506</v>
      </c>
      <c r="AC419" s="2" t="s">
        <v>506</v>
      </c>
    </row>
    <row r="420" spans="1:29" x14ac:dyDescent="0.35">
      <c r="A420" s="2" t="s">
        <v>454</v>
      </c>
      <c r="B420" s="2" t="s">
        <v>455</v>
      </c>
      <c r="L420" s="3">
        <v>5421</v>
      </c>
      <c r="V420" s="2" t="s">
        <v>1309</v>
      </c>
      <c r="W420" s="2" t="s">
        <v>1324</v>
      </c>
      <c r="Z420" s="2" t="s">
        <v>1303</v>
      </c>
      <c r="AA420" s="2" t="s">
        <v>506</v>
      </c>
      <c r="AB420" s="2" t="s">
        <v>506</v>
      </c>
      <c r="AC420" s="2" t="s">
        <v>506</v>
      </c>
    </row>
    <row r="421" spans="1:29" x14ac:dyDescent="0.35">
      <c r="A421" s="2" t="s">
        <v>232</v>
      </c>
      <c r="B421" s="2" t="s">
        <v>233</v>
      </c>
      <c r="L421" s="3">
        <v>4642</v>
      </c>
      <c r="V421" s="2" t="s">
        <v>1309</v>
      </c>
      <c r="W421" s="2" t="s">
        <v>1324</v>
      </c>
      <c r="Z421" s="2" t="s">
        <v>1303</v>
      </c>
      <c r="AA421" s="2" t="s">
        <v>506</v>
      </c>
      <c r="AB421" s="2" t="s">
        <v>506</v>
      </c>
      <c r="AC421" s="2" t="s">
        <v>506</v>
      </c>
    </row>
    <row r="422" spans="1:29" x14ac:dyDescent="0.35">
      <c r="A422" s="2" t="s">
        <v>946</v>
      </c>
      <c r="B422" s="2" t="s">
        <v>154</v>
      </c>
      <c r="L422" s="3">
        <v>4224</v>
      </c>
      <c r="V422" s="2" t="s">
        <v>1309</v>
      </c>
      <c r="W422" s="2" t="s">
        <v>1324</v>
      </c>
      <c r="Z422" s="2" t="s">
        <v>1303</v>
      </c>
      <c r="AA422" s="2" t="s">
        <v>506</v>
      </c>
      <c r="AB422" s="2" t="s">
        <v>506</v>
      </c>
      <c r="AC422" s="2" t="s">
        <v>506</v>
      </c>
    </row>
    <row r="423" spans="1:29" s="4" customFormat="1" x14ac:dyDescent="0.35">
      <c r="A423" s="2" t="s">
        <v>358</v>
      </c>
      <c r="B423" s="2" t="s">
        <v>359</v>
      </c>
      <c r="C423" s="2"/>
      <c r="D423" s="2"/>
      <c r="E423" s="2"/>
      <c r="F423" s="2"/>
      <c r="G423" s="2"/>
      <c r="H423" s="2"/>
      <c r="I423" s="2"/>
      <c r="J423" s="2"/>
      <c r="K423" s="2"/>
      <c r="L423" s="3">
        <v>1835</v>
      </c>
      <c r="M423" s="3"/>
      <c r="N423" s="3"/>
      <c r="O423" s="3"/>
      <c r="P423" s="3"/>
      <c r="Q423" s="3"/>
      <c r="R423" s="3"/>
      <c r="S423" s="3"/>
      <c r="T423" s="3"/>
      <c r="U423" s="3"/>
      <c r="V423" s="2" t="s">
        <v>1309</v>
      </c>
      <c r="W423" s="2" t="s">
        <v>1324</v>
      </c>
      <c r="X423" s="2"/>
      <c r="Y423" s="2"/>
      <c r="Z423" s="2" t="s">
        <v>1303</v>
      </c>
      <c r="AA423" s="2" t="s">
        <v>506</v>
      </c>
      <c r="AB423" s="2" t="s">
        <v>506</v>
      </c>
      <c r="AC423" s="2" t="s">
        <v>506</v>
      </c>
    </row>
    <row r="424" spans="1:29" x14ac:dyDescent="0.35">
      <c r="A424" s="2" t="s">
        <v>1528</v>
      </c>
      <c r="B424" s="2" t="s">
        <v>1627</v>
      </c>
      <c r="C424" s="2" t="s">
        <v>1527</v>
      </c>
      <c r="L424" s="3">
        <v>5439</v>
      </c>
      <c r="M424" s="3">
        <v>1856</v>
      </c>
      <c r="V424" s="2">
        <v>2019</v>
      </c>
      <c r="W424" s="2" t="s">
        <v>1324</v>
      </c>
      <c r="Z424" s="2" t="s">
        <v>1303</v>
      </c>
      <c r="AC424" s="2" t="s">
        <v>506</v>
      </c>
    </row>
    <row r="425" spans="1:29" x14ac:dyDescent="0.35">
      <c r="A425" s="2" t="s">
        <v>395</v>
      </c>
      <c r="B425" s="2" t="s">
        <v>396</v>
      </c>
      <c r="L425" s="3">
        <v>1856</v>
      </c>
      <c r="V425" s="2" t="s">
        <v>1309</v>
      </c>
      <c r="W425" s="2" t="s">
        <v>1324</v>
      </c>
      <c r="Z425" s="2" t="s">
        <v>1303</v>
      </c>
      <c r="AA425" s="2" t="s">
        <v>506</v>
      </c>
      <c r="AB425" s="2" t="s">
        <v>506</v>
      </c>
      <c r="AC425" s="2" t="s">
        <v>506</v>
      </c>
    </row>
    <row r="426" spans="1:29" x14ac:dyDescent="0.35">
      <c r="A426" s="2" t="s">
        <v>909</v>
      </c>
      <c r="B426" s="2" t="s">
        <v>837</v>
      </c>
      <c r="L426" s="3">
        <v>1856</v>
      </c>
      <c r="V426" s="2">
        <v>2015</v>
      </c>
      <c r="W426" s="2" t="s">
        <v>1324</v>
      </c>
      <c r="Z426" s="2" t="s">
        <v>1303</v>
      </c>
      <c r="AB426" s="2" t="s">
        <v>506</v>
      </c>
      <c r="AC426" s="2" t="s">
        <v>506</v>
      </c>
    </row>
    <row r="427" spans="1:29" x14ac:dyDescent="0.35">
      <c r="A427" s="2" t="s">
        <v>706</v>
      </c>
      <c r="B427" s="2" t="s">
        <v>707</v>
      </c>
      <c r="L427" s="3">
        <v>5020</v>
      </c>
      <c r="V427" s="2">
        <v>2011</v>
      </c>
      <c r="W427" s="2" t="s">
        <v>1324</v>
      </c>
      <c r="Z427" s="2" t="s">
        <v>1303</v>
      </c>
      <c r="AB427" s="2" t="s">
        <v>506</v>
      </c>
      <c r="AC427" s="2" t="s">
        <v>506</v>
      </c>
    </row>
    <row r="428" spans="1:29" x14ac:dyDescent="0.35">
      <c r="A428" s="2" t="s">
        <v>867</v>
      </c>
      <c r="B428" s="2" t="s">
        <v>790</v>
      </c>
      <c r="L428" s="3">
        <v>5020</v>
      </c>
      <c r="V428" s="2">
        <v>2015</v>
      </c>
      <c r="W428" s="2" t="s">
        <v>1324</v>
      </c>
      <c r="Z428" s="2" t="s">
        <v>1303</v>
      </c>
      <c r="AB428" s="2" t="s">
        <v>506</v>
      </c>
      <c r="AC428" s="2" t="s">
        <v>506</v>
      </c>
    </row>
    <row r="429" spans="1:29" x14ac:dyDescent="0.35">
      <c r="A429" s="2" t="s">
        <v>1480</v>
      </c>
      <c r="B429" s="2" t="s">
        <v>1479</v>
      </c>
      <c r="L429" s="3">
        <v>4220</v>
      </c>
      <c r="V429" s="2">
        <v>2019</v>
      </c>
      <c r="W429" s="2" t="s">
        <v>1324</v>
      </c>
      <c r="Z429" s="2" t="s">
        <v>1303</v>
      </c>
      <c r="AC429" s="2" t="s">
        <v>506</v>
      </c>
    </row>
    <row r="430" spans="1:29" x14ac:dyDescent="0.35">
      <c r="A430" s="4" t="s">
        <v>1378</v>
      </c>
      <c r="B430" s="4" t="s">
        <v>1379</v>
      </c>
      <c r="C430" s="4"/>
      <c r="D430" s="4"/>
      <c r="E430" s="4"/>
      <c r="F430" s="4"/>
      <c r="G430" s="4"/>
      <c r="H430" s="4"/>
      <c r="I430" s="4"/>
      <c r="J430" s="4"/>
      <c r="K430" s="4"/>
      <c r="L430" s="5">
        <v>9999</v>
      </c>
      <c r="M430" s="5"/>
      <c r="N430" s="5"/>
      <c r="O430" s="5"/>
      <c r="P430" s="5"/>
      <c r="Q430" s="5"/>
      <c r="R430" s="5"/>
      <c r="S430" s="5"/>
      <c r="T430" s="5"/>
      <c r="U430" s="5"/>
      <c r="V430" s="4"/>
      <c r="W430" s="4" t="s">
        <v>1324</v>
      </c>
      <c r="X430" s="4"/>
      <c r="Y430" s="4"/>
      <c r="Z430" s="4" t="s">
        <v>1304</v>
      </c>
      <c r="AA430" s="4"/>
      <c r="AB430" s="4"/>
      <c r="AC430" s="2" t="s">
        <v>506</v>
      </c>
    </row>
    <row r="431" spans="1:29" x14ac:dyDescent="0.35">
      <c r="A431" s="2" t="s">
        <v>908</v>
      </c>
      <c r="B431" s="2" t="s">
        <v>836</v>
      </c>
      <c r="L431" s="3">
        <v>4228</v>
      </c>
      <c r="V431" s="2">
        <v>2015</v>
      </c>
      <c r="W431" s="2" t="s">
        <v>1324</v>
      </c>
      <c r="Z431" s="2" t="s">
        <v>1303</v>
      </c>
      <c r="AB431" s="2" t="s">
        <v>506</v>
      </c>
      <c r="AC431" s="2" t="s">
        <v>506</v>
      </c>
    </row>
    <row r="432" spans="1:29" x14ac:dyDescent="0.35">
      <c r="A432" s="2" t="s">
        <v>468</v>
      </c>
      <c r="B432" s="2" t="s">
        <v>469</v>
      </c>
      <c r="L432" s="3">
        <v>5425</v>
      </c>
      <c r="V432" s="2" t="s">
        <v>1309</v>
      </c>
      <c r="W432" s="2" t="s">
        <v>1324</v>
      </c>
      <c r="Z432" s="2" t="s">
        <v>1303</v>
      </c>
      <c r="AA432" s="2" t="s">
        <v>506</v>
      </c>
      <c r="AB432" s="2" t="s">
        <v>506</v>
      </c>
      <c r="AC432" s="2" t="s">
        <v>506</v>
      </c>
    </row>
    <row r="433" spans="1:29" x14ac:dyDescent="0.35">
      <c r="A433" s="2" t="s">
        <v>373</v>
      </c>
      <c r="B433" s="2" t="s">
        <v>374</v>
      </c>
      <c r="L433" s="3">
        <v>1842</v>
      </c>
      <c r="V433" s="2" t="s">
        <v>1309</v>
      </c>
      <c r="W433" s="2" t="s">
        <v>1324</v>
      </c>
      <c r="Z433" s="2" t="s">
        <v>1303</v>
      </c>
      <c r="AA433" s="2" t="s">
        <v>506</v>
      </c>
      <c r="AB433" s="2" t="s">
        <v>506</v>
      </c>
      <c r="AC433" s="2" t="s">
        <v>506</v>
      </c>
    </row>
    <row r="434" spans="1:29" x14ac:dyDescent="0.35">
      <c r="A434" s="2" t="s">
        <v>179</v>
      </c>
      <c r="B434" s="2" t="s">
        <v>180</v>
      </c>
      <c r="L434" s="3">
        <v>1160</v>
      </c>
      <c r="V434" s="2" t="s">
        <v>1309</v>
      </c>
      <c r="W434" s="2" t="s">
        <v>1324</v>
      </c>
      <c r="Z434" s="2" t="s">
        <v>1303</v>
      </c>
      <c r="AA434" s="2" t="s">
        <v>506</v>
      </c>
      <c r="AB434" s="2" t="s">
        <v>506</v>
      </c>
      <c r="AC434" s="2" t="s">
        <v>506</v>
      </c>
    </row>
    <row r="435" spans="1:29" x14ac:dyDescent="0.35">
      <c r="A435" s="2" t="s">
        <v>1451</v>
      </c>
      <c r="B435" s="2" t="s">
        <v>1450</v>
      </c>
      <c r="L435" s="3">
        <v>1573</v>
      </c>
      <c r="V435" s="2">
        <v>2019</v>
      </c>
      <c r="W435" s="2" t="s">
        <v>1324</v>
      </c>
      <c r="Z435" s="2" t="s">
        <v>1303</v>
      </c>
      <c r="AC435" s="2" t="s">
        <v>506</v>
      </c>
    </row>
    <row r="436" spans="1:29" x14ac:dyDescent="0.35">
      <c r="A436" s="2" t="s">
        <v>709</v>
      </c>
      <c r="B436" s="2" t="s">
        <v>710</v>
      </c>
      <c r="L436" s="3">
        <v>5059</v>
      </c>
      <c r="V436" s="2">
        <v>2011</v>
      </c>
      <c r="W436" s="2" t="s">
        <v>1324</v>
      </c>
      <c r="Z436" s="2" t="s">
        <v>1303</v>
      </c>
      <c r="AB436" s="2" t="s">
        <v>506</v>
      </c>
      <c r="AC436" s="2" t="s">
        <v>506</v>
      </c>
    </row>
    <row r="437" spans="1:29" x14ac:dyDescent="0.35">
      <c r="A437" s="2" t="s">
        <v>1373</v>
      </c>
      <c r="B437" s="2" t="s">
        <v>1372</v>
      </c>
      <c r="L437" s="3">
        <v>5059</v>
      </c>
      <c r="V437" s="2">
        <v>2019</v>
      </c>
      <c r="W437" s="2" t="s">
        <v>1324</v>
      </c>
      <c r="Z437" s="2" t="s">
        <v>1303</v>
      </c>
      <c r="AC437" s="2" t="s">
        <v>506</v>
      </c>
    </row>
    <row r="438" spans="1:29" x14ac:dyDescent="0.35">
      <c r="A438" s="26" t="s">
        <v>276</v>
      </c>
      <c r="B438" s="26" t="s">
        <v>1350</v>
      </c>
      <c r="C438" s="26"/>
      <c r="D438" s="26"/>
      <c r="E438" s="26"/>
      <c r="F438" s="26"/>
      <c r="G438" s="26"/>
      <c r="H438" s="26"/>
      <c r="I438" s="26"/>
      <c r="J438" s="26"/>
      <c r="K438" s="26"/>
      <c r="L438" s="27">
        <v>5059</v>
      </c>
      <c r="M438" s="27"/>
      <c r="N438" s="27"/>
      <c r="O438" s="27"/>
      <c r="P438" s="27"/>
      <c r="Q438" s="27"/>
      <c r="R438" s="27"/>
      <c r="S438" s="27"/>
      <c r="T438" s="27"/>
      <c r="U438" s="27"/>
      <c r="V438" s="26" t="s">
        <v>1309</v>
      </c>
      <c r="W438" s="26" t="s">
        <v>1324</v>
      </c>
      <c r="X438" s="26"/>
      <c r="Y438" s="26"/>
      <c r="Z438" s="26" t="s">
        <v>1303</v>
      </c>
      <c r="AA438" s="26" t="s">
        <v>506</v>
      </c>
      <c r="AB438" s="26" t="s">
        <v>506</v>
      </c>
      <c r="AC438" s="2" t="s">
        <v>506</v>
      </c>
    </row>
    <row r="439" spans="1:29" x14ac:dyDescent="0.35">
      <c r="A439" s="2" t="s">
        <v>1489</v>
      </c>
      <c r="B439" s="2" t="s">
        <v>1488</v>
      </c>
      <c r="L439" s="3">
        <v>1111</v>
      </c>
      <c r="V439" s="2">
        <v>2019</v>
      </c>
      <c r="W439" s="2" t="s">
        <v>1324</v>
      </c>
      <c r="Z439" s="2" t="s">
        <v>1303</v>
      </c>
      <c r="AC439" s="2" t="s">
        <v>506</v>
      </c>
    </row>
    <row r="440" spans="1:29" x14ac:dyDescent="0.35">
      <c r="A440" s="2" t="s">
        <v>421</v>
      </c>
      <c r="B440" s="2" t="s">
        <v>422</v>
      </c>
      <c r="L440" s="3">
        <v>5401</v>
      </c>
      <c r="V440" s="2" t="s">
        <v>1309</v>
      </c>
      <c r="W440" s="2" t="s">
        <v>1324</v>
      </c>
      <c r="Z440" s="2" t="s">
        <v>1303</v>
      </c>
      <c r="AA440" s="2" t="s">
        <v>506</v>
      </c>
      <c r="AB440" s="2" t="s">
        <v>506</v>
      </c>
      <c r="AC440" s="2" t="s">
        <v>506</v>
      </c>
    </row>
    <row r="441" spans="1:29" x14ac:dyDescent="0.35">
      <c r="A441" s="2" t="s">
        <v>138</v>
      </c>
      <c r="B441" s="2" t="s">
        <v>139</v>
      </c>
      <c r="L441" s="3">
        <v>3808</v>
      </c>
      <c r="V441" s="2" t="s">
        <v>1309</v>
      </c>
      <c r="W441" s="2" t="s">
        <v>1324</v>
      </c>
      <c r="Z441" s="2" t="s">
        <v>1303</v>
      </c>
      <c r="AA441" s="2" t="s">
        <v>506</v>
      </c>
      <c r="AB441" s="2" t="s">
        <v>506</v>
      </c>
      <c r="AC441" s="2" t="s">
        <v>506</v>
      </c>
    </row>
    <row r="442" spans="1:29" x14ac:dyDescent="0.35">
      <c r="A442" s="2" t="s">
        <v>655</v>
      </c>
      <c r="B442" s="2" t="s">
        <v>656</v>
      </c>
      <c r="L442" s="3">
        <v>3007</v>
      </c>
      <c r="V442" s="2">
        <v>2011</v>
      </c>
      <c r="W442" s="2" t="s">
        <v>1324</v>
      </c>
      <c r="Z442" s="2" t="s">
        <v>1303</v>
      </c>
      <c r="AB442" s="2" t="s">
        <v>506</v>
      </c>
      <c r="AC442" s="2" t="s">
        <v>506</v>
      </c>
    </row>
    <row r="443" spans="1:29" x14ac:dyDescent="0.35">
      <c r="A443" s="2" t="s">
        <v>217</v>
      </c>
      <c r="B443" s="2" t="s">
        <v>218</v>
      </c>
      <c r="L443" s="3">
        <v>4629</v>
      </c>
      <c r="V443" s="2" t="s">
        <v>1309</v>
      </c>
      <c r="W443" s="2" t="s">
        <v>1324</v>
      </c>
      <c r="Z443" s="2" t="s">
        <v>1303</v>
      </c>
      <c r="AA443" s="2" t="s">
        <v>506</v>
      </c>
      <c r="AB443" s="2" t="s">
        <v>506</v>
      </c>
      <c r="AC443" s="2" t="s">
        <v>506</v>
      </c>
    </row>
    <row r="444" spans="1:29" x14ac:dyDescent="0.35">
      <c r="A444" s="2" t="s">
        <v>1466</v>
      </c>
      <c r="B444" s="2" t="s">
        <v>1465</v>
      </c>
      <c r="L444" s="3">
        <v>1832</v>
      </c>
      <c r="V444" s="2">
        <v>2019</v>
      </c>
      <c r="W444" s="2" t="s">
        <v>1324</v>
      </c>
      <c r="Z444" s="2" t="s">
        <v>1303</v>
      </c>
      <c r="AC444" s="2" t="s">
        <v>506</v>
      </c>
    </row>
    <row r="445" spans="1:29" x14ac:dyDescent="0.35">
      <c r="A445" s="2" t="s">
        <v>915</v>
      </c>
      <c r="B445" s="2" t="s">
        <v>843</v>
      </c>
      <c r="L445" s="3">
        <v>4617</v>
      </c>
      <c r="V445" s="2">
        <v>2015</v>
      </c>
      <c r="W445" s="2" t="s">
        <v>1324</v>
      </c>
      <c r="Z445" s="2" t="s">
        <v>1303</v>
      </c>
      <c r="AB445" s="2" t="s">
        <v>506</v>
      </c>
      <c r="AC445" s="2" t="s">
        <v>506</v>
      </c>
    </row>
    <row r="446" spans="1:29" x14ac:dyDescent="0.35">
      <c r="A446" s="2" t="s">
        <v>22</v>
      </c>
      <c r="B446" s="2" t="s">
        <v>23</v>
      </c>
      <c r="L446" s="3">
        <v>9999</v>
      </c>
      <c r="V446" s="2" t="s">
        <v>1309</v>
      </c>
      <c r="W446" s="2" t="s">
        <v>1308</v>
      </c>
      <c r="Z446" s="2" t="s">
        <v>1303</v>
      </c>
      <c r="AB446" s="2" t="s">
        <v>506</v>
      </c>
      <c r="AC446" s="2" t="s">
        <v>506</v>
      </c>
    </row>
    <row r="447" spans="1:29" x14ac:dyDescent="0.35">
      <c r="A447" s="2" t="s">
        <v>913</v>
      </c>
      <c r="B447" s="2" t="s">
        <v>841</v>
      </c>
      <c r="L447" s="3">
        <v>3033</v>
      </c>
      <c r="V447" s="2">
        <v>2015</v>
      </c>
      <c r="W447" s="2" t="s">
        <v>1324</v>
      </c>
      <c r="Z447" s="2" t="s">
        <v>1303</v>
      </c>
      <c r="AB447" s="2" t="s">
        <v>506</v>
      </c>
      <c r="AC447" s="2" t="s">
        <v>506</v>
      </c>
    </row>
    <row r="448" spans="1:29" x14ac:dyDescent="0.35">
      <c r="A448" s="2" t="s">
        <v>487</v>
      </c>
      <c r="B448" s="2" t="s">
        <v>488</v>
      </c>
      <c r="L448" s="3">
        <v>5437</v>
      </c>
      <c r="V448" s="2" t="s">
        <v>1309</v>
      </c>
      <c r="W448" s="2" t="s">
        <v>1324</v>
      </c>
      <c r="Z448" s="2" t="s">
        <v>1303</v>
      </c>
      <c r="AA448" s="2" t="s">
        <v>506</v>
      </c>
      <c r="AB448" s="2" t="s">
        <v>506</v>
      </c>
      <c r="AC448" s="2" t="s">
        <v>506</v>
      </c>
    </row>
    <row r="449" spans="1:29" x14ac:dyDescent="0.35">
      <c r="A449" s="2" t="s">
        <v>1597</v>
      </c>
      <c r="B449" s="2" t="s">
        <v>1596</v>
      </c>
      <c r="L449" s="3">
        <v>11</v>
      </c>
      <c r="V449" s="2">
        <v>2019</v>
      </c>
      <c r="W449" s="2" t="s">
        <v>1324</v>
      </c>
      <c r="Z449" s="2" t="s">
        <v>1303</v>
      </c>
      <c r="AC449" s="2" t="s">
        <v>506</v>
      </c>
    </row>
    <row r="450" spans="1:29" x14ac:dyDescent="0.35">
      <c r="A450" s="2" t="s">
        <v>203</v>
      </c>
      <c r="B450" s="2" t="s">
        <v>204</v>
      </c>
      <c r="L450" s="3">
        <v>4626</v>
      </c>
      <c r="V450" s="2" t="s">
        <v>1309</v>
      </c>
      <c r="W450" s="2" t="s">
        <v>1324</v>
      </c>
      <c r="Z450" s="2" t="s">
        <v>1303</v>
      </c>
      <c r="AA450" s="2" t="s">
        <v>506</v>
      </c>
      <c r="AB450" s="2" t="s">
        <v>506</v>
      </c>
      <c r="AC450" s="2" t="s">
        <v>506</v>
      </c>
    </row>
    <row r="451" spans="1:29" x14ac:dyDescent="0.35">
      <c r="A451" s="2" t="s">
        <v>43</v>
      </c>
      <c r="B451" s="2" t="s">
        <v>44</v>
      </c>
      <c r="L451" s="3">
        <v>3024</v>
      </c>
      <c r="V451" s="2" t="s">
        <v>1309</v>
      </c>
      <c r="W451" s="2" t="s">
        <v>1324</v>
      </c>
      <c r="Z451" s="2" t="s">
        <v>1303</v>
      </c>
      <c r="AA451" s="2" t="s">
        <v>506</v>
      </c>
      <c r="AB451" s="2" t="s">
        <v>506</v>
      </c>
      <c r="AC451" s="2" t="s">
        <v>506</v>
      </c>
    </row>
    <row r="452" spans="1:29" x14ac:dyDescent="0.35">
      <c r="A452" s="2" t="s">
        <v>1349</v>
      </c>
      <c r="B452" s="2" t="s">
        <v>277</v>
      </c>
      <c r="L452" s="3">
        <v>4614</v>
      </c>
      <c r="V452" s="2">
        <v>2015</v>
      </c>
      <c r="W452" s="2" t="s">
        <v>1324</v>
      </c>
      <c r="Z452" s="2" t="s">
        <v>1303</v>
      </c>
      <c r="AC452" s="2" t="s">
        <v>506</v>
      </c>
    </row>
    <row r="453" spans="1:29" x14ac:dyDescent="0.35">
      <c r="A453" s="2" t="s">
        <v>726</v>
      </c>
      <c r="B453" s="2" t="s">
        <v>727</v>
      </c>
      <c r="L453" s="3">
        <v>1836</v>
      </c>
      <c r="V453" s="2">
        <v>2011</v>
      </c>
      <c r="W453" s="2" t="s">
        <v>1324</v>
      </c>
      <c r="Z453" s="2" t="s">
        <v>1303</v>
      </c>
      <c r="AB453" s="2" t="s">
        <v>506</v>
      </c>
      <c r="AC453" s="2" t="s">
        <v>506</v>
      </c>
    </row>
    <row r="454" spans="1:29" x14ac:dyDescent="0.35">
      <c r="A454" s="2" t="s">
        <v>256</v>
      </c>
      <c r="B454" s="2" t="s">
        <v>257</v>
      </c>
      <c r="L454" s="3">
        <v>1531</v>
      </c>
      <c r="V454" s="2" t="s">
        <v>1309</v>
      </c>
      <c r="W454" s="2" t="s">
        <v>1324</v>
      </c>
      <c r="Z454" s="2" t="s">
        <v>1303</v>
      </c>
      <c r="AA454" s="2" t="s">
        <v>506</v>
      </c>
      <c r="AB454" s="2" t="s">
        <v>506</v>
      </c>
      <c r="AC454" s="2" t="s">
        <v>506</v>
      </c>
    </row>
    <row r="455" spans="1:29" x14ac:dyDescent="0.35">
      <c r="A455" s="2" t="s">
        <v>516</v>
      </c>
      <c r="B455" s="2" t="s">
        <v>517</v>
      </c>
      <c r="L455" s="3">
        <v>15</v>
      </c>
      <c r="V455" s="2" t="s">
        <v>1309</v>
      </c>
      <c r="W455" s="2" t="s">
        <v>1324</v>
      </c>
      <c r="Z455" s="2" t="s">
        <v>1303</v>
      </c>
      <c r="AB455" s="2" t="s">
        <v>506</v>
      </c>
      <c r="AC455" s="2" t="s">
        <v>506</v>
      </c>
    </row>
    <row r="456" spans="1:29" x14ac:dyDescent="0.35">
      <c r="A456" s="4" t="s">
        <v>936</v>
      </c>
      <c r="B456" s="4" t="s">
        <v>23</v>
      </c>
      <c r="C456" s="4"/>
      <c r="D456" s="4"/>
      <c r="E456" s="4"/>
      <c r="F456" s="4"/>
      <c r="G456" s="4"/>
      <c r="H456" s="4"/>
      <c r="I456" s="4"/>
      <c r="J456" s="4"/>
      <c r="K456" s="4"/>
      <c r="L456" s="5">
        <v>9999</v>
      </c>
      <c r="M456" s="5"/>
      <c r="N456" s="5"/>
      <c r="O456" s="5"/>
      <c r="P456" s="5"/>
      <c r="Q456" s="5"/>
      <c r="R456" s="5"/>
      <c r="S456" s="5"/>
      <c r="T456" s="5"/>
      <c r="U456" s="5"/>
      <c r="V456" s="4" t="s">
        <v>1309</v>
      </c>
      <c r="W456" s="4" t="s">
        <v>1325</v>
      </c>
      <c r="X456" s="4"/>
      <c r="Y456" s="4"/>
      <c r="Z456" s="4" t="s">
        <v>953</v>
      </c>
      <c r="AA456" s="2" t="s">
        <v>932</v>
      </c>
      <c r="AB456" s="2" t="s">
        <v>506</v>
      </c>
      <c r="AC456" s="2" t="s">
        <v>506</v>
      </c>
    </row>
    <row r="457" spans="1:29" x14ac:dyDescent="0.35">
      <c r="A457" s="2" t="s">
        <v>1485</v>
      </c>
      <c r="B457" s="2" t="s">
        <v>1484</v>
      </c>
      <c r="L457" s="3">
        <v>4216</v>
      </c>
      <c r="V457" s="2">
        <v>2019</v>
      </c>
      <c r="W457" s="2" t="s">
        <v>1324</v>
      </c>
      <c r="Z457" s="2" t="s">
        <v>1303</v>
      </c>
      <c r="AC457" s="2" t="s">
        <v>506</v>
      </c>
    </row>
    <row r="458" spans="1:29" x14ac:dyDescent="0.35">
      <c r="A458" s="2" t="s">
        <v>1592</v>
      </c>
      <c r="B458" s="2" t="s">
        <v>1591</v>
      </c>
      <c r="L458" s="3">
        <v>3037</v>
      </c>
      <c r="V458" s="2">
        <v>2019</v>
      </c>
      <c r="W458" s="2" t="s">
        <v>1324</v>
      </c>
      <c r="Z458" s="2" t="s">
        <v>1303</v>
      </c>
      <c r="AC458" s="2" t="s">
        <v>506</v>
      </c>
    </row>
    <row r="459" spans="1:29" x14ac:dyDescent="0.35">
      <c r="A459" s="2" t="s">
        <v>669</v>
      </c>
      <c r="B459" s="2" t="s">
        <v>670</v>
      </c>
      <c r="L459" s="3">
        <v>4204</v>
      </c>
      <c r="V459" s="2">
        <v>2011</v>
      </c>
      <c r="W459" s="2" t="s">
        <v>1324</v>
      </c>
      <c r="Z459" s="2" t="s">
        <v>1303</v>
      </c>
      <c r="AB459" s="2" t="s">
        <v>506</v>
      </c>
      <c r="AC459" s="2" t="s">
        <v>506</v>
      </c>
    </row>
    <row r="460" spans="1:29" x14ac:dyDescent="0.35">
      <c r="A460" s="2" t="s">
        <v>337</v>
      </c>
      <c r="B460" s="2" t="s">
        <v>338</v>
      </c>
      <c r="L460" s="3">
        <v>1812</v>
      </c>
      <c r="V460" s="2" t="s">
        <v>1309</v>
      </c>
      <c r="W460" s="2" t="s">
        <v>1324</v>
      </c>
      <c r="Z460" s="2" t="s">
        <v>1303</v>
      </c>
      <c r="AA460" s="2" t="s">
        <v>506</v>
      </c>
      <c r="AB460" s="2" t="s">
        <v>506</v>
      </c>
      <c r="AC460" s="2" t="s">
        <v>506</v>
      </c>
    </row>
    <row r="461" spans="1:29" x14ac:dyDescent="0.35">
      <c r="A461" s="2" t="s">
        <v>99</v>
      </c>
      <c r="B461" s="2" t="s">
        <v>100</v>
      </c>
      <c r="L461" s="3">
        <v>3447</v>
      </c>
      <c r="V461" s="2" t="s">
        <v>1309</v>
      </c>
      <c r="W461" s="2" t="s">
        <v>1324</v>
      </c>
      <c r="Z461" s="2" t="s">
        <v>1303</v>
      </c>
      <c r="AA461" s="2" t="s">
        <v>506</v>
      </c>
      <c r="AB461" s="2" t="s">
        <v>506</v>
      </c>
      <c r="AC461" s="2" t="s">
        <v>506</v>
      </c>
    </row>
    <row r="462" spans="1:29" x14ac:dyDescent="0.35">
      <c r="A462" s="2" t="s">
        <v>649</v>
      </c>
      <c r="B462" s="2" t="s">
        <v>650</v>
      </c>
      <c r="L462" s="3">
        <v>3438</v>
      </c>
      <c r="V462" s="2">
        <v>2011</v>
      </c>
      <c r="W462" s="2" t="s">
        <v>1324</v>
      </c>
      <c r="Z462" s="2" t="s">
        <v>1303</v>
      </c>
      <c r="AB462" s="2" t="s">
        <v>506</v>
      </c>
      <c r="AC462" s="2" t="s">
        <v>506</v>
      </c>
    </row>
    <row r="463" spans="1:29" x14ac:dyDescent="0.35">
      <c r="A463" s="2" t="s">
        <v>910</v>
      </c>
      <c r="B463" s="2" t="s">
        <v>838</v>
      </c>
      <c r="L463" s="3">
        <v>3415</v>
      </c>
      <c r="V463" s="2">
        <v>2015</v>
      </c>
      <c r="W463" s="2" t="s">
        <v>1324</v>
      </c>
      <c r="Z463" s="2" t="s">
        <v>1303</v>
      </c>
      <c r="AB463" s="2" t="s">
        <v>506</v>
      </c>
      <c r="AC463" s="2" t="s">
        <v>506</v>
      </c>
    </row>
    <row r="464" spans="1:29" x14ac:dyDescent="0.35">
      <c r="A464" s="2" t="s">
        <v>771</v>
      </c>
      <c r="B464" s="2" t="s">
        <v>772</v>
      </c>
      <c r="L464" s="3">
        <v>5444</v>
      </c>
      <c r="V464" s="2">
        <v>2011</v>
      </c>
      <c r="W464" s="2" t="s">
        <v>1324</v>
      </c>
      <c r="Z464" s="2" t="s">
        <v>1303</v>
      </c>
      <c r="AB464" s="2" t="s">
        <v>506</v>
      </c>
      <c r="AC464" s="2" t="s">
        <v>506</v>
      </c>
    </row>
    <row r="465" spans="1:29" x14ac:dyDescent="0.35">
      <c r="A465" s="2" t="s">
        <v>494</v>
      </c>
      <c r="B465" s="2" t="s">
        <v>495</v>
      </c>
      <c r="L465" s="3">
        <v>5441</v>
      </c>
      <c r="V465" s="2" t="s">
        <v>1309</v>
      </c>
      <c r="W465" s="2" t="s">
        <v>1324</v>
      </c>
      <c r="Z465" s="2" t="s">
        <v>1303</v>
      </c>
      <c r="AA465" s="2" t="s">
        <v>506</v>
      </c>
      <c r="AB465" s="2" t="s">
        <v>506</v>
      </c>
      <c r="AC465" s="2" t="s">
        <v>506</v>
      </c>
    </row>
    <row r="466" spans="1:29" x14ac:dyDescent="0.35">
      <c r="A466" s="2" t="s">
        <v>166</v>
      </c>
      <c r="B466" s="2" t="s">
        <v>167</v>
      </c>
      <c r="L466" s="3">
        <v>1124</v>
      </c>
      <c r="V466" s="2" t="s">
        <v>1309</v>
      </c>
      <c r="W466" s="2" t="s">
        <v>1324</v>
      </c>
      <c r="Z466" s="2" t="s">
        <v>1303</v>
      </c>
      <c r="AA466" s="2" t="s">
        <v>506</v>
      </c>
      <c r="AB466" s="2" t="s">
        <v>506</v>
      </c>
      <c r="AC466" s="2" t="s">
        <v>506</v>
      </c>
    </row>
    <row r="467" spans="1:29" x14ac:dyDescent="0.35">
      <c r="A467" s="2" t="s">
        <v>642</v>
      </c>
      <c r="B467" s="2" t="s">
        <v>643</v>
      </c>
      <c r="L467" s="3">
        <v>3420</v>
      </c>
      <c r="V467" s="2">
        <v>2011</v>
      </c>
      <c r="W467" s="2" t="s">
        <v>1324</v>
      </c>
      <c r="Z467" s="2" t="s">
        <v>1303</v>
      </c>
      <c r="AB467" s="2" t="s">
        <v>506</v>
      </c>
      <c r="AC467" s="2" t="s">
        <v>506</v>
      </c>
    </row>
    <row r="468" spans="1:29" x14ac:dyDescent="0.35">
      <c r="A468" s="2" t="s">
        <v>387</v>
      </c>
      <c r="B468" s="2" t="s">
        <v>388</v>
      </c>
      <c r="L468" s="3">
        <v>5412</v>
      </c>
      <c r="V468" s="2" t="s">
        <v>1309</v>
      </c>
      <c r="W468" s="2" t="s">
        <v>1324</v>
      </c>
      <c r="Z468" s="2" t="s">
        <v>1303</v>
      </c>
      <c r="AA468" s="2" t="s">
        <v>506</v>
      </c>
      <c r="AB468" s="2" t="s">
        <v>506</v>
      </c>
      <c r="AC468" s="2" t="s">
        <v>506</v>
      </c>
    </row>
    <row r="469" spans="1:29" x14ac:dyDescent="0.35">
      <c r="A469" s="2" t="s">
        <v>136</v>
      </c>
      <c r="B469" s="2" t="s">
        <v>137</v>
      </c>
      <c r="L469" s="3">
        <v>3811</v>
      </c>
      <c r="V469" s="2" t="s">
        <v>1309</v>
      </c>
      <c r="W469" s="2" t="s">
        <v>1324</v>
      </c>
      <c r="Z469" s="2" t="s">
        <v>1303</v>
      </c>
      <c r="AA469" s="2" t="s">
        <v>506</v>
      </c>
      <c r="AB469" s="2" t="s">
        <v>506</v>
      </c>
      <c r="AC469" s="2" t="s">
        <v>506</v>
      </c>
    </row>
    <row r="470" spans="1:29" x14ac:dyDescent="0.35">
      <c r="A470" s="2" t="s">
        <v>744</v>
      </c>
      <c r="B470" s="2" t="s">
        <v>745</v>
      </c>
      <c r="L470" s="3">
        <v>5421</v>
      </c>
      <c r="V470" s="2">
        <v>2011</v>
      </c>
      <c r="W470" s="2" t="s">
        <v>1324</v>
      </c>
      <c r="Z470" s="2" t="s">
        <v>1303</v>
      </c>
      <c r="AB470" s="2" t="s">
        <v>506</v>
      </c>
      <c r="AC470" s="2" t="s">
        <v>506</v>
      </c>
    </row>
    <row r="471" spans="1:29" x14ac:dyDescent="0.35">
      <c r="A471" s="2" t="s">
        <v>145</v>
      </c>
      <c r="B471" s="2" t="s">
        <v>146</v>
      </c>
      <c r="L471" s="3">
        <v>4213</v>
      </c>
      <c r="V471" s="2" t="s">
        <v>1309</v>
      </c>
      <c r="W471" s="2" t="s">
        <v>1324</v>
      </c>
      <c r="Z471" s="2" t="s">
        <v>1303</v>
      </c>
      <c r="AA471" s="2" t="s">
        <v>506</v>
      </c>
      <c r="AB471" s="2" t="s">
        <v>506</v>
      </c>
      <c r="AC471" s="2" t="s">
        <v>506</v>
      </c>
    </row>
    <row r="472" spans="1:29" x14ac:dyDescent="0.35">
      <c r="A472" s="2" t="s">
        <v>590</v>
      </c>
      <c r="B472" s="2" t="s">
        <v>591</v>
      </c>
      <c r="L472" s="3">
        <v>1578</v>
      </c>
      <c r="V472" s="2">
        <v>2007</v>
      </c>
      <c r="W472" s="2" t="s">
        <v>1324</v>
      </c>
      <c r="Z472" s="2" t="s">
        <v>1303</v>
      </c>
      <c r="AB472" s="2" t="s">
        <v>506</v>
      </c>
      <c r="AC472" s="2" t="s">
        <v>506</v>
      </c>
    </row>
    <row r="473" spans="1:29" x14ac:dyDescent="0.35">
      <c r="A473" s="2" t="s">
        <v>189</v>
      </c>
      <c r="B473" s="2" t="s">
        <v>190</v>
      </c>
      <c r="L473" s="3">
        <v>4616</v>
      </c>
      <c r="V473" s="2" t="s">
        <v>1309</v>
      </c>
      <c r="W473" s="2" t="s">
        <v>1324</v>
      </c>
      <c r="Z473" s="2" t="s">
        <v>1303</v>
      </c>
      <c r="AA473" s="2" t="s">
        <v>506</v>
      </c>
      <c r="AB473" s="2" t="s">
        <v>506</v>
      </c>
      <c r="AC473" s="2" t="s">
        <v>506</v>
      </c>
    </row>
    <row r="474" spans="1:29" x14ac:dyDescent="0.35">
      <c r="A474" s="2" t="s">
        <v>38</v>
      </c>
      <c r="B474" s="2" t="s">
        <v>39</v>
      </c>
      <c r="C474" s="2" t="s">
        <v>117</v>
      </c>
      <c r="D474" s="2" t="s">
        <v>560</v>
      </c>
      <c r="E474" s="2" t="s">
        <v>155</v>
      </c>
      <c r="F474" s="2" t="s">
        <v>193</v>
      </c>
      <c r="G474" s="2" t="s">
        <v>271</v>
      </c>
      <c r="L474" s="3">
        <v>3016</v>
      </c>
      <c r="M474" s="3">
        <v>3046</v>
      </c>
      <c r="N474" s="3">
        <v>4219</v>
      </c>
      <c r="O474" s="3">
        <v>4224</v>
      </c>
      <c r="P474" s="3">
        <v>4619</v>
      </c>
      <c r="Q474" s="3">
        <v>5055</v>
      </c>
      <c r="V474" s="2" t="s">
        <v>1309</v>
      </c>
      <c r="W474" s="2" t="s">
        <v>1324</v>
      </c>
      <c r="Z474" s="2" t="s">
        <v>1303</v>
      </c>
      <c r="AA474" s="2" t="s">
        <v>506</v>
      </c>
      <c r="AB474" s="2" t="s">
        <v>506</v>
      </c>
      <c r="AC474" s="2" t="s">
        <v>506</v>
      </c>
    </row>
    <row r="475" spans="1:29" x14ac:dyDescent="0.35">
      <c r="A475" s="2" t="s">
        <v>51</v>
      </c>
      <c r="B475" s="2" t="s">
        <v>52</v>
      </c>
      <c r="L475" s="3">
        <v>3034</v>
      </c>
      <c r="V475" s="2" t="s">
        <v>1309</v>
      </c>
      <c r="W475" s="2" t="s">
        <v>1324</v>
      </c>
      <c r="Z475" s="2" t="s">
        <v>1303</v>
      </c>
      <c r="AA475" s="2" t="s">
        <v>506</v>
      </c>
      <c r="AB475" s="2" t="s">
        <v>506</v>
      </c>
      <c r="AC475" s="2" t="s">
        <v>506</v>
      </c>
    </row>
    <row r="476" spans="1:29" x14ac:dyDescent="0.35">
      <c r="A476" s="2" t="s">
        <v>1617</v>
      </c>
      <c r="B476" s="2" t="s">
        <v>1616</v>
      </c>
      <c r="L476" s="3">
        <v>4204</v>
      </c>
      <c r="V476" s="2">
        <v>2019</v>
      </c>
      <c r="W476" s="2" t="s">
        <v>1324</v>
      </c>
      <c r="Z476" s="2" t="s">
        <v>1303</v>
      </c>
      <c r="AC476" s="2" t="s">
        <v>506</v>
      </c>
    </row>
    <row r="477" spans="1:29" x14ac:dyDescent="0.35">
      <c r="A477" s="2" t="s">
        <v>350</v>
      </c>
      <c r="B477" s="2" t="s">
        <v>351</v>
      </c>
      <c r="C477" s="2" t="s">
        <v>1358</v>
      </c>
      <c r="L477" s="3">
        <v>1827</v>
      </c>
      <c r="V477" s="2" t="s">
        <v>1309</v>
      </c>
      <c r="W477" s="2" t="s">
        <v>1324</v>
      </c>
      <c r="Z477" s="2" t="s">
        <v>1303</v>
      </c>
      <c r="AA477" s="2" t="s">
        <v>506</v>
      </c>
      <c r="AB477" s="2" t="s">
        <v>506</v>
      </c>
      <c r="AC477" s="2" t="s">
        <v>506</v>
      </c>
    </row>
    <row r="478" spans="1:29" x14ac:dyDescent="0.35">
      <c r="A478" s="2" t="s">
        <v>196</v>
      </c>
      <c r="B478" s="2" t="s">
        <v>197</v>
      </c>
      <c r="L478" s="3">
        <v>4622</v>
      </c>
      <c r="V478" s="2" t="s">
        <v>1309</v>
      </c>
      <c r="W478" s="2" t="s">
        <v>1324</v>
      </c>
      <c r="Z478" s="2" t="s">
        <v>1303</v>
      </c>
      <c r="AA478" s="2" t="s">
        <v>506</v>
      </c>
      <c r="AB478" s="2" t="s">
        <v>506</v>
      </c>
      <c r="AC478" s="2" t="s">
        <v>506</v>
      </c>
    </row>
    <row r="479" spans="1:29" x14ac:dyDescent="0.35">
      <c r="A479" s="2" t="s">
        <v>103</v>
      </c>
      <c r="B479" s="2" t="s">
        <v>104</v>
      </c>
      <c r="L479" s="3">
        <v>3449</v>
      </c>
      <c r="V479" s="2" t="s">
        <v>1309</v>
      </c>
      <c r="W479" s="2" t="s">
        <v>1324</v>
      </c>
      <c r="Z479" s="2" t="s">
        <v>1303</v>
      </c>
      <c r="AA479" s="2" t="s">
        <v>506</v>
      </c>
      <c r="AB479" s="2" t="s">
        <v>506</v>
      </c>
      <c r="AC479" s="2" t="s">
        <v>506</v>
      </c>
    </row>
    <row r="480" spans="1:29" x14ac:dyDescent="0.35">
      <c r="A480" s="2" t="s">
        <v>160</v>
      </c>
      <c r="B480" s="2" t="s">
        <v>651</v>
      </c>
      <c r="C480" s="2" t="s">
        <v>161</v>
      </c>
      <c r="D480" s="2" t="s">
        <v>163</v>
      </c>
      <c r="E480" s="2" t="s">
        <v>690</v>
      </c>
      <c r="F480" s="2" t="s">
        <v>262</v>
      </c>
      <c r="G480" s="2" t="s">
        <v>280</v>
      </c>
      <c r="H480" s="2" t="s">
        <v>339</v>
      </c>
      <c r="I480" s="2" t="s">
        <v>458</v>
      </c>
      <c r="J480" s="2" t="s">
        <v>764</v>
      </c>
      <c r="K480" s="2" t="s">
        <v>499</v>
      </c>
      <c r="L480" s="3">
        <v>3439</v>
      </c>
      <c r="M480" s="3">
        <v>4226</v>
      </c>
      <c r="N480" s="3">
        <v>4227</v>
      </c>
      <c r="O480" s="3">
        <v>4649</v>
      </c>
      <c r="P480" s="3">
        <v>1506</v>
      </c>
      <c r="Q480" s="3">
        <v>5059</v>
      </c>
      <c r="R480" s="3">
        <v>1813</v>
      </c>
      <c r="S480" s="3">
        <v>5421</v>
      </c>
      <c r="T480" s="3">
        <v>5439</v>
      </c>
      <c r="U480" s="3">
        <v>5442</v>
      </c>
      <c r="V480" s="2">
        <v>2011</v>
      </c>
      <c r="W480" s="2" t="s">
        <v>1324</v>
      </c>
      <c r="Z480" s="2" t="s">
        <v>1303</v>
      </c>
      <c r="AB480" s="2" t="s">
        <v>506</v>
      </c>
      <c r="AC480" s="2" t="s">
        <v>506</v>
      </c>
    </row>
    <row r="481" spans="1:29" x14ac:dyDescent="0.35">
      <c r="A481" s="2" t="s">
        <v>260</v>
      </c>
      <c r="B481" s="2" t="s">
        <v>261</v>
      </c>
      <c r="L481" s="3">
        <v>1535</v>
      </c>
      <c r="V481" s="2" t="s">
        <v>1309</v>
      </c>
      <c r="W481" s="2" t="s">
        <v>1324</v>
      </c>
      <c r="Z481" s="2" t="s">
        <v>1303</v>
      </c>
      <c r="AA481" s="2" t="s">
        <v>506</v>
      </c>
      <c r="AB481" s="2" t="s">
        <v>506</v>
      </c>
      <c r="AC481" s="2" t="s">
        <v>506</v>
      </c>
    </row>
    <row r="482" spans="1:29" x14ac:dyDescent="0.35">
      <c r="A482" s="2" t="s">
        <v>1455</v>
      </c>
      <c r="B482" s="2" t="s">
        <v>1456</v>
      </c>
      <c r="L482" s="3">
        <v>3441</v>
      </c>
      <c r="V482" s="2">
        <v>2019</v>
      </c>
      <c r="W482" s="2" t="s">
        <v>1324</v>
      </c>
      <c r="Z482" s="2" t="s">
        <v>1303</v>
      </c>
      <c r="AC482" s="2" t="s">
        <v>506</v>
      </c>
    </row>
    <row r="483" spans="1:29" x14ac:dyDescent="0.35">
      <c r="A483" s="2" t="s">
        <v>1600</v>
      </c>
      <c r="B483" s="2" t="s">
        <v>1599</v>
      </c>
      <c r="L483" s="3">
        <v>5414</v>
      </c>
      <c r="V483" s="2">
        <v>2019</v>
      </c>
      <c r="W483" s="2" t="s">
        <v>1324</v>
      </c>
      <c r="Z483" s="2" t="s">
        <v>1303</v>
      </c>
      <c r="AC483" s="2" t="s">
        <v>506</v>
      </c>
    </row>
    <row r="484" spans="1:29" x14ac:dyDescent="0.35">
      <c r="A484" s="2" t="s">
        <v>244</v>
      </c>
      <c r="B484" s="2" t="s">
        <v>245</v>
      </c>
      <c r="C484" s="2" t="s">
        <v>693</v>
      </c>
      <c r="D484" s="2" t="s">
        <v>1467</v>
      </c>
      <c r="L484" s="3">
        <v>1514</v>
      </c>
      <c r="M484" s="3">
        <v>1514</v>
      </c>
      <c r="N484" s="3">
        <v>1514</v>
      </c>
      <c r="V484" s="2" t="s">
        <v>1309</v>
      </c>
      <c r="W484" s="2" t="s">
        <v>1324</v>
      </c>
      <c r="Z484" s="2" t="s">
        <v>1303</v>
      </c>
      <c r="AA484" s="2" t="s">
        <v>506</v>
      </c>
      <c r="AB484" s="2" t="s">
        <v>506</v>
      </c>
      <c r="AC484" s="2" t="s">
        <v>506</v>
      </c>
    </row>
    <row r="485" spans="1:29" x14ac:dyDescent="0.35">
      <c r="A485" s="2" t="s">
        <v>140</v>
      </c>
      <c r="B485" s="2" t="s">
        <v>141</v>
      </c>
      <c r="L485" s="3">
        <v>3816</v>
      </c>
      <c r="V485" s="2" t="s">
        <v>1309</v>
      </c>
      <c r="W485" s="2" t="s">
        <v>1324</v>
      </c>
      <c r="Z485" s="2" t="s">
        <v>1303</v>
      </c>
      <c r="AA485" s="2" t="s">
        <v>506</v>
      </c>
      <c r="AB485" s="2" t="s">
        <v>506</v>
      </c>
      <c r="AC485" s="2" t="s">
        <v>506</v>
      </c>
    </row>
    <row r="486" spans="1:29" x14ac:dyDescent="0.35">
      <c r="A486" s="2" t="s">
        <v>263</v>
      </c>
      <c r="B486" s="2" t="s">
        <v>264</v>
      </c>
      <c r="L486" s="3">
        <v>1507</v>
      </c>
      <c r="V486" s="2" t="s">
        <v>1309</v>
      </c>
      <c r="W486" s="2" t="s">
        <v>1324</v>
      </c>
      <c r="Z486" s="2" t="s">
        <v>1303</v>
      </c>
      <c r="AA486" s="2" t="s">
        <v>506</v>
      </c>
      <c r="AB486" s="2" t="s">
        <v>506</v>
      </c>
      <c r="AC486" s="2" t="s">
        <v>506</v>
      </c>
    </row>
    <row r="487" spans="1:29" x14ac:dyDescent="0.35">
      <c r="A487" s="2" t="s">
        <v>379</v>
      </c>
      <c r="B487" s="2" t="s">
        <v>380</v>
      </c>
      <c r="L487" s="3">
        <v>1875</v>
      </c>
      <c r="V487" s="2" t="s">
        <v>1309</v>
      </c>
      <c r="W487" s="2" t="s">
        <v>1324</v>
      </c>
      <c r="Z487" s="2" t="s">
        <v>1303</v>
      </c>
      <c r="AA487" s="2" t="s">
        <v>506</v>
      </c>
      <c r="AB487" s="2" t="s">
        <v>506</v>
      </c>
      <c r="AC487" s="2" t="s">
        <v>506</v>
      </c>
    </row>
    <row r="488" spans="1:29" x14ac:dyDescent="0.35">
      <c r="A488" s="2" t="s">
        <v>917</v>
      </c>
      <c r="B488" s="2" t="s">
        <v>845</v>
      </c>
      <c r="L488" s="3">
        <v>4602</v>
      </c>
      <c r="V488" s="2">
        <v>2015</v>
      </c>
      <c r="W488" s="2" t="s">
        <v>1324</v>
      </c>
      <c r="Z488" s="2" t="s">
        <v>1303</v>
      </c>
      <c r="AB488" s="2" t="s">
        <v>506</v>
      </c>
      <c r="AC488" s="2" t="s">
        <v>506</v>
      </c>
    </row>
    <row r="489" spans="1:29" x14ac:dyDescent="0.35">
      <c r="A489" s="2" t="s">
        <v>242</v>
      </c>
      <c r="B489" s="2" t="s">
        <v>243</v>
      </c>
      <c r="L489" s="3">
        <v>1507</v>
      </c>
      <c r="V489" s="2" t="s">
        <v>1309</v>
      </c>
      <c r="W489" s="2" t="s">
        <v>1324</v>
      </c>
      <c r="Z489" s="2" t="s">
        <v>1303</v>
      </c>
      <c r="AA489" s="2" t="s">
        <v>506</v>
      </c>
      <c r="AB489" s="2" t="s">
        <v>506</v>
      </c>
      <c r="AC489" s="2" t="s">
        <v>506</v>
      </c>
    </row>
    <row r="490" spans="1:29" x14ac:dyDescent="0.35">
      <c r="A490" s="2" t="s">
        <v>916</v>
      </c>
      <c r="B490" s="2" t="s">
        <v>844</v>
      </c>
      <c r="L490" s="3">
        <v>5436</v>
      </c>
      <c r="V490" s="2">
        <v>2015</v>
      </c>
      <c r="W490" s="2" t="s">
        <v>1324</v>
      </c>
      <c r="Z490" s="2" t="s">
        <v>1303</v>
      </c>
      <c r="AB490" s="2" t="s">
        <v>506</v>
      </c>
      <c r="AC490" s="2" t="s">
        <v>506</v>
      </c>
    </row>
    <row r="491" spans="1:29" x14ac:dyDescent="0.35">
      <c r="A491" s="2" t="s">
        <v>722</v>
      </c>
      <c r="B491" s="2" t="s">
        <v>723</v>
      </c>
      <c r="L491" s="3">
        <v>1812</v>
      </c>
      <c r="V491" s="2">
        <v>2011</v>
      </c>
      <c r="W491" s="2" t="s">
        <v>1324</v>
      </c>
      <c r="Z491" s="2" t="s">
        <v>1303</v>
      </c>
      <c r="AB491" s="2" t="s">
        <v>506</v>
      </c>
      <c r="AC491" s="2" t="s">
        <v>506</v>
      </c>
    </row>
    <row r="492" spans="1:29" x14ac:dyDescent="0.35">
      <c r="A492" s="2" t="s">
        <v>191</v>
      </c>
      <c r="B492" s="2" t="s">
        <v>192</v>
      </c>
      <c r="C492" s="2" t="s">
        <v>199</v>
      </c>
      <c r="D492" s="2" t="s">
        <v>221</v>
      </c>
      <c r="L492" s="3">
        <v>4617</v>
      </c>
      <c r="M492" s="3">
        <v>4624</v>
      </c>
      <c r="N492" s="3">
        <v>4630</v>
      </c>
      <c r="V492" s="2" t="s">
        <v>1309</v>
      </c>
      <c r="W492" s="2" t="s">
        <v>1324</v>
      </c>
      <c r="Z492" s="2" t="s">
        <v>1303</v>
      </c>
      <c r="AA492" s="2" t="s">
        <v>506</v>
      </c>
      <c r="AB492" s="2" t="s">
        <v>506</v>
      </c>
      <c r="AC492" s="2" t="s">
        <v>506</v>
      </c>
    </row>
    <row r="493" spans="1:29" x14ac:dyDescent="0.35">
      <c r="A493" s="2" t="s">
        <v>201</v>
      </c>
      <c r="B493" s="2" t="s">
        <v>202</v>
      </c>
      <c r="L493" s="3">
        <v>4624</v>
      </c>
      <c r="V493" s="2" t="s">
        <v>1309</v>
      </c>
      <c r="W493" s="2" t="s">
        <v>1324</v>
      </c>
      <c r="Z493" s="2" t="s">
        <v>1303</v>
      </c>
      <c r="AA493" s="2" t="s">
        <v>506</v>
      </c>
      <c r="AB493" s="2" t="s">
        <v>506</v>
      </c>
      <c r="AC493" s="2" t="s">
        <v>506</v>
      </c>
    </row>
    <row r="494" spans="1:29" x14ac:dyDescent="0.35">
      <c r="A494" s="2" t="s">
        <v>1530</v>
      </c>
      <c r="B494" s="2" t="s">
        <v>1529</v>
      </c>
      <c r="L494" s="3">
        <v>3034</v>
      </c>
      <c r="V494" s="2">
        <v>2019</v>
      </c>
      <c r="W494" s="2" t="s">
        <v>1324</v>
      </c>
      <c r="Z494" s="2" t="s">
        <v>1303</v>
      </c>
      <c r="AC494" s="2" t="s">
        <v>506</v>
      </c>
    </row>
    <row r="495" spans="1:29" x14ac:dyDescent="0.35">
      <c r="A495" s="2" t="s">
        <v>226</v>
      </c>
      <c r="B495" s="2" t="s">
        <v>227</v>
      </c>
      <c r="L495" s="3">
        <v>4626</v>
      </c>
      <c r="V495" s="2" t="s">
        <v>1309</v>
      </c>
      <c r="W495" s="2" t="s">
        <v>1324</v>
      </c>
      <c r="Z495" s="2" t="s">
        <v>1303</v>
      </c>
      <c r="AA495" s="2" t="s">
        <v>506</v>
      </c>
      <c r="AB495" s="2" t="s">
        <v>506</v>
      </c>
      <c r="AC495" s="2" t="s">
        <v>506</v>
      </c>
    </row>
    <row r="496" spans="1:29" x14ac:dyDescent="0.35">
      <c r="A496" s="2" t="s">
        <v>248</v>
      </c>
      <c r="B496" s="2" t="s">
        <v>249</v>
      </c>
      <c r="L496" s="3">
        <v>1517</v>
      </c>
      <c r="V496" s="2" t="s">
        <v>1309</v>
      </c>
      <c r="W496" s="2" t="s">
        <v>1324</v>
      </c>
      <c r="Z496" s="2" t="s">
        <v>1303</v>
      </c>
      <c r="AA496" s="2" t="s">
        <v>506</v>
      </c>
      <c r="AB496" s="2" t="s">
        <v>506</v>
      </c>
      <c r="AC496" s="2" t="s">
        <v>506</v>
      </c>
    </row>
    <row r="497" spans="1:29" x14ac:dyDescent="0.35">
      <c r="A497" s="2" t="s">
        <v>606</v>
      </c>
      <c r="B497" s="2" t="s">
        <v>607</v>
      </c>
      <c r="L497" s="3">
        <v>5033</v>
      </c>
      <c r="V497" s="2">
        <v>2007</v>
      </c>
      <c r="W497" s="2" t="s">
        <v>1324</v>
      </c>
      <c r="Z497" s="2" t="s">
        <v>1303</v>
      </c>
      <c r="AB497" s="2" t="s">
        <v>506</v>
      </c>
      <c r="AC497" s="2" t="s">
        <v>506</v>
      </c>
    </row>
    <row r="498" spans="1:29" x14ac:dyDescent="0.35">
      <c r="A498" s="2" t="s">
        <v>536</v>
      </c>
      <c r="B498" s="2" t="s">
        <v>537</v>
      </c>
      <c r="L498" s="3">
        <v>3427</v>
      </c>
      <c r="V498" s="2">
        <v>2007</v>
      </c>
      <c r="W498" s="2" t="s">
        <v>1324</v>
      </c>
      <c r="Z498" s="2" t="s">
        <v>1303</v>
      </c>
      <c r="AB498" s="2" t="s">
        <v>506</v>
      </c>
      <c r="AC498" s="2" t="s">
        <v>506</v>
      </c>
    </row>
    <row r="499" spans="1:29" x14ac:dyDescent="0.35">
      <c r="A499" s="2" t="s">
        <v>732</v>
      </c>
      <c r="B499" s="2" t="s">
        <v>733</v>
      </c>
      <c r="L499" s="3">
        <v>1875</v>
      </c>
      <c r="V499" s="2">
        <v>2011</v>
      </c>
      <c r="W499" s="2" t="s">
        <v>1324</v>
      </c>
      <c r="Z499" s="2" t="s">
        <v>1303</v>
      </c>
      <c r="AB499" s="2" t="s">
        <v>506</v>
      </c>
      <c r="AC499" s="2" t="s">
        <v>506</v>
      </c>
    </row>
    <row r="500" spans="1:29" x14ac:dyDescent="0.35">
      <c r="A500" s="2" t="s">
        <v>126</v>
      </c>
      <c r="B500" s="2" t="s">
        <v>127</v>
      </c>
      <c r="L500" s="3">
        <v>3803</v>
      </c>
      <c r="V500" s="2" t="s">
        <v>1309</v>
      </c>
      <c r="W500" s="2" t="s">
        <v>1324</v>
      </c>
      <c r="Z500" s="2" t="s">
        <v>1303</v>
      </c>
      <c r="AA500" s="2" t="s">
        <v>506</v>
      </c>
      <c r="AB500" s="2" t="s">
        <v>506</v>
      </c>
      <c r="AC500" s="2" t="s">
        <v>506</v>
      </c>
    </row>
    <row r="501" spans="1:29" x14ac:dyDescent="0.35">
      <c r="A501" s="2" t="s">
        <v>608</v>
      </c>
      <c r="B501" s="2" t="s">
        <v>609</v>
      </c>
      <c r="L501" s="3">
        <v>5053</v>
      </c>
      <c r="V501" s="2">
        <v>2007</v>
      </c>
      <c r="W501" s="2" t="s">
        <v>1324</v>
      </c>
      <c r="Z501" s="2" t="s">
        <v>1303</v>
      </c>
      <c r="AB501" s="2" t="s">
        <v>506</v>
      </c>
      <c r="AC501" s="2" t="s">
        <v>506</v>
      </c>
    </row>
    <row r="502" spans="1:29" x14ac:dyDescent="0.35">
      <c r="A502" s="2" t="s">
        <v>120</v>
      </c>
      <c r="B502" s="2" t="s">
        <v>121</v>
      </c>
      <c r="L502" s="3">
        <v>3049</v>
      </c>
      <c r="V502" s="2" t="s">
        <v>1309</v>
      </c>
      <c r="W502" s="2" t="s">
        <v>1324</v>
      </c>
      <c r="Z502" s="2" t="s">
        <v>1303</v>
      </c>
      <c r="AA502" s="2" t="s">
        <v>506</v>
      </c>
      <c r="AB502" s="2" t="s">
        <v>506</v>
      </c>
      <c r="AC502" s="2" t="s">
        <v>506</v>
      </c>
    </row>
    <row r="503" spans="1:29" x14ac:dyDescent="0.35">
      <c r="A503" s="2" t="s">
        <v>572</v>
      </c>
      <c r="B503" s="2" t="s">
        <v>573</v>
      </c>
      <c r="L503" s="3">
        <v>4617</v>
      </c>
      <c r="V503" s="2">
        <v>2007</v>
      </c>
      <c r="W503" s="2" t="s">
        <v>1324</v>
      </c>
      <c r="Z503" s="2" t="s">
        <v>1303</v>
      </c>
      <c r="AB503" s="2" t="s">
        <v>506</v>
      </c>
      <c r="AC503" s="2" t="s">
        <v>506</v>
      </c>
    </row>
    <row r="504" spans="1:29" x14ac:dyDescent="0.35">
      <c r="A504" s="2" t="s">
        <v>258</v>
      </c>
      <c r="B504" s="2" t="s">
        <v>259</v>
      </c>
      <c r="L504" s="3">
        <v>1507</v>
      </c>
      <c r="V504" s="2" t="s">
        <v>1309</v>
      </c>
      <c r="W504" s="2" t="s">
        <v>1324</v>
      </c>
      <c r="Z504" s="2" t="s">
        <v>1303</v>
      </c>
      <c r="AA504" s="2" t="s">
        <v>506</v>
      </c>
      <c r="AB504" s="2" t="s">
        <v>506</v>
      </c>
      <c r="AC504" s="2" t="s">
        <v>506</v>
      </c>
    </row>
    <row r="505" spans="1:29" x14ac:dyDescent="0.35">
      <c r="A505" s="2" t="s">
        <v>929</v>
      </c>
      <c r="B505" s="2" t="s">
        <v>927</v>
      </c>
      <c r="L505" s="3">
        <v>15</v>
      </c>
      <c r="V505" s="2">
        <v>2015</v>
      </c>
      <c r="W505" s="2" t="s">
        <v>1324</v>
      </c>
      <c r="Z505" s="2" t="s">
        <v>1303</v>
      </c>
      <c r="AB505" s="2" t="s">
        <v>506</v>
      </c>
      <c r="AC505" s="2" t="s">
        <v>506</v>
      </c>
    </row>
    <row r="506" spans="1:29" x14ac:dyDescent="0.35">
      <c r="A506" s="2" t="s">
        <v>672</v>
      </c>
      <c r="B506" s="2" t="s">
        <v>673</v>
      </c>
      <c r="L506" s="3">
        <v>1151</v>
      </c>
      <c r="V506" s="2">
        <v>2011</v>
      </c>
      <c r="W506" s="2" t="s">
        <v>1324</v>
      </c>
      <c r="Z506" s="2" t="s">
        <v>1303</v>
      </c>
      <c r="AB506" s="2" t="s">
        <v>506</v>
      </c>
      <c r="AC506" s="2" t="s">
        <v>506</v>
      </c>
    </row>
    <row r="507" spans="1:29" x14ac:dyDescent="0.35">
      <c r="A507" s="2" t="s">
        <v>381</v>
      </c>
      <c r="B507" s="2" t="s">
        <v>382</v>
      </c>
      <c r="L507" s="3">
        <v>1875</v>
      </c>
      <c r="V507" s="2" t="s">
        <v>1309</v>
      </c>
      <c r="W507" s="2" t="s">
        <v>1324</v>
      </c>
      <c r="Z507" s="2" t="s">
        <v>1303</v>
      </c>
      <c r="AA507" s="2" t="s">
        <v>506</v>
      </c>
      <c r="AB507" s="2" t="s">
        <v>506</v>
      </c>
      <c r="AC507" s="2" t="s">
        <v>506</v>
      </c>
    </row>
    <row r="508" spans="1:29" x14ac:dyDescent="0.35">
      <c r="A508" s="2" t="s">
        <v>596</v>
      </c>
      <c r="B508" s="2" t="s">
        <v>597</v>
      </c>
      <c r="L508" s="3">
        <v>5020</v>
      </c>
      <c r="V508" s="2">
        <v>2007</v>
      </c>
      <c r="W508" s="2" t="s">
        <v>1324</v>
      </c>
      <c r="Z508" s="2" t="s">
        <v>1303</v>
      </c>
      <c r="AB508" s="2" t="s">
        <v>506</v>
      </c>
      <c r="AC508" s="2" t="s">
        <v>506</v>
      </c>
    </row>
    <row r="509" spans="1:29" x14ac:dyDescent="0.35">
      <c r="A509" s="2" t="s">
        <v>313</v>
      </c>
      <c r="B509" s="2" t="s">
        <v>314</v>
      </c>
      <c r="L509" s="3">
        <v>5006</v>
      </c>
      <c r="V509" s="2" t="s">
        <v>1309</v>
      </c>
      <c r="W509" s="2" t="s">
        <v>1324</v>
      </c>
      <c r="Z509" s="2" t="s">
        <v>1303</v>
      </c>
      <c r="AA509" s="2" t="s">
        <v>506</v>
      </c>
      <c r="AB509" s="2" t="s">
        <v>506</v>
      </c>
      <c r="AC509" s="2" t="s">
        <v>506</v>
      </c>
    </row>
    <row r="510" spans="1:29" x14ac:dyDescent="0.35">
      <c r="A510" s="2" t="s">
        <v>207</v>
      </c>
      <c r="B510" s="2" t="s">
        <v>208</v>
      </c>
      <c r="L510" s="3">
        <v>4627</v>
      </c>
      <c r="V510" s="2" t="s">
        <v>1309</v>
      </c>
      <c r="W510" s="2" t="s">
        <v>1324</v>
      </c>
      <c r="Z510" s="2" t="s">
        <v>1303</v>
      </c>
      <c r="AA510" s="2" t="s">
        <v>506</v>
      </c>
      <c r="AB510" s="2" t="s">
        <v>506</v>
      </c>
      <c r="AC510" s="2" t="s">
        <v>506</v>
      </c>
    </row>
    <row r="511" spans="1:29" x14ac:dyDescent="0.35">
      <c r="A511" s="2" t="s">
        <v>1531</v>
      </c>
      <c r="B511" s="2" t="s">
        <v>176</v>
      </c>
      <c r="L511" s="3">
        <v>1151</v>
      </c>
      <c r="V511" s="2">
        <v>2019</v>
      </c>
      <c r="W511" s="2" t="s">
        <v>1324</v>
      </c>
      <c r="Z511" s="2" t="s">
        <v>1303</v>
      </c>
      <c r="AC511" s="2" t="s">
        <v>506</v>
      </c>
    </row>
    <row r="512" spans="1:29" x14ac:dyDescent="0.35">
      <c r="A512" s="2" t="s">
        <v>564</v>
      </c>
      <c r="B512" s="2" t="s">
        <v>565</v>
      </c>
      <c r="L512" s="3">
        <v>1151</v>
      </c>
      <c r="V512" s="2">
        <v>2007</v>
      </c>
      <c r="W512" s="2" t="s">
        <v>1324</v>
      </c>
      <c r="Z512" s="2" t="s">
        <v>1303</v>
      </c>
      <c r="AB512" s="2" t="s">
        <v>506</v>
      </c>
      <c r="AC512" s="2" t="s">
        <v>506</v>
      </c>
    </row>
    <row r="513" spans="1:29" x14ac:dyDescent="0.35">
      <c r="A513" s="2" t="s">
        <v>919</v>
      </c>
      <c r="B513" s="2" t="s">
        <v>847</v>
      </c>
      <c r="L513" s="3">
        <v>5405</v>
      </c>
      <c r="V513" s="2">
        <v>2015</v>
      </c>
      <c r="W513" s="2" t="s">
        <v>1324</v>
      </c>
      <c r="Z513" s="2" t="s">
        <v>1303</v>
      </c>
      <c r="AB513" s="2" t="s">
        <v>506</v>
      </c>
      <c r="AC513" s="2" t="s">
        <v>506</v>
      </c>
    </row>
    <row r="514" spans="1:29" x14ac:dyDescent="0.35">
      <c r="A514" s="2" t="s">
        <v>604</v>
      </c>
      <c r="B514" s="2" t="s">
        <v>605</v>
      </c>
      <c r="L514" s="3">
        <v>5032</v>
      </c>
      <c r="V514" s="2">
        <v>2007</v>
      </c>
      <c r="W514" s="2" t="s">
        <v>1324</v>
      </c>
      <c r="Z514" s="2" t="s">
        <v>1303</v>
      </c>
      <c r="AB514" s="2" t="s">
        <v>506</v>
      </c>
      <c r="AC514" s="2" t="s">
        <v>506</v>
      </c>
    </row>
    <row r="515" spans="1:29" x14ac:dyDescent="0.35">
      <c r="A515" s="2" t="s">
        <v>285</v>
      </c>
      <c r="B515" s="2" t="s">
        <v>286</v>
      </c>
      <c r="L515" s="3">
        <v>5020</v>
      </c>
      <c r="V515" s="2" t="s">
        <v>1309</v>
      </c>
      <c r="W515" s="2" t="s">
        <v>1324</v>
      </c>
      <c r="Z515" s="2" t="s">
        <v>1303</v>
      </c>
      <c r="AA515" s="2" t="s">
        <v>506</v>
      </c>
      <c r="AB515" s="2" t="s">
        <v>506</v>
      </c>
      <c r="AC515" s="2" t="s">
        <v>506</v>
      </c>
    </row>
    <row r="516" spans="1:29" x14ac:dyDescent="0.35">
      <c r="A516" s="2" t="s">
        <v>307</v>
      </c>
      <c r="B516" s="2" t="s">
        <v>308</v>
      </c>
      <c r="L516" s="3">
        <v>5032</v>
      </c>
      <c r="V516" s="2" t="s">
        <v>1309</v>
      </c>
      <c r="W516" s="2" t="s">
        <v>1324</v>
      </c>
      <c r="Z516" s="2" t="s">
        <v>1303</v>
      </c>
      <c r="AA516" s="2" t="s">
        <v>506</v>
      </c>
      <c r="AB516" s="2" t="s">
        <v>506</v>
      </c>
      <c r="AC516" s="2" t="s">
        <v>506</v>
      </c>
    </row>
    <row r="517" spans="1:29" x14ac:dyDescent="0.35">
      <c r="A517" s="2" t="s">
        <v>325</v>
      </c>
      <c r="B517" s="2" t="s">
        <v>326</v>
      </c>
      <c r="L517" s="3">
        <v>5046</v>
      </c>
      <c r="V517" s="2" t="s">
        <v>1309</v>
      </c>
      <c r="W517" s="2" t="s">
        <v>1324</v>
      </c>
      <c r="Z517" s="2" t="s">
        <v>1303</v>
      </c>
      <c r="AA517" s="2" t="s">
        <v>506</v>
      </c>
      <c r="AB517" s="2" t="s">
        <v>506</v>
      </c>
      <c r="AC517" s="2" t="s">
        <v>506</v>
      </c>
    </row>
    <row r="518" spans="1:29" x14ac:dyDescent="0.35">
      <c r="A518" s="2" t="s">
        <v>219</v>
      </c>
      <c r="B518" s="2" t="s">
        <v>220</v>
      </c>
      <c r="L518" s="3">
        <v>4629</v>
      </c>
      <c r="V518" s="2" t="s">
        <v>1309</v>
      </c>
      <c r="W518" s="2" t="s">
        <v>1324</v>
      </c>
      <c r="Z518" s="2" t="s">
        <v>1303</v>
      </c>
      <c r="AA518" s="2" t="s">
        <v>506</v>
      </c>
      <c r="AB518" s="2" t="s">
        <v>506</v>
      </c>
      <c r="AC518" s="2" t="s">
        <v>506</v>
      </c>
    </row>
    <row r="519" spans="1:29" x14ac:dyDescent="0.35">
      <c r="A519" s="2" t="s">
        <v>476</v>
      </c>
      <c r="B519" s="2" t="s">
        <v>477</v>
      </c>
      <c r="L519" s="3">
        <v>5404</v>
      </c>
      <c r="V519" s="2" t="s">
        <v>1309</v>
      </c>
      <c r="W519" s="2" t="s">
        <v>1324</v>
      </c>
      <c r="Z519" s="2" t="s">
        <v>1303</v>
      </c>
      <c r="AA519" s="2" t="s">
        <v>506</v>
      </c>
      <c r="AB519" s="2" t="s">
        <v>506</v>
      </c>
      <c r="AC519" s="2" t="s">
        <v>506</v>
      </c>
    </row>
    <row r="520" spans="1:29" x14ac:dyDescent="0.35">
      <c r="A520" s="2" t="s">
        <v>923</v>
      </c>
      <c r="B520" s="2" t="s">
        <v>851</v>
      </c>
      <c r="L520" s="3">
        <v>1824</v>
      </c>
      <c r="V520" s="2">
        <v>2015</v>
      </c>
      <c r="W520" s="2" t="s">
        <v>1324</v>
      </c>
      <c r="Z520" s="2" t="s">
        <v>1303</v>
      </c>
      <c r="AB520" s="2" t="s">
        <v>506</v>
      </c>
      <c r="AC520" s="2" t="s">
        <v>506</v>
      </c>
    </row>
    <row r="521" spans="1:29" x14ac:dyDescent="0.35">
      <c r="A521" s="2" t="s">
        <v>1533</v>
      </c>
      <c r="B521" s="2" t="s">
        <v>1532</v>
      </c>
      <c r="L521" s="3">
        <v>1815</v>
      </c>
      <c r="V521" s="2">
        <v>2019</v>
      </c>
      <c r="W521" s="2" t="s">
        <v>1324</v>
      </c>
      <c r="Z521" s="2" t="s">
        <v>1303</v>
      </c>
      <c r="AC521" s="2" t="s">
        <v>506</v>
      </c>
    </row>
    <row r="522" spans="1:29" x14ac:dyDescent="0.35">
      <c r="A522" s="4" t="s">
        <v>24</v>
      </c>
      <c r="B522" s="4" t="s">
        <v>25</v>
      </c>
      <c r="C522" s="4"/>
      <c r="D522" s="4"/>
      <c r="E522" s="4"/>
      <c r="F522" s="4"/>
      <c r="G522" s="4"/>
      <c r="H522" s="4"/>
      <c r="I522" s="4"/>
      <c r="J522" s="4"/>
      <c r="K522" s="4"/>
      <c r="L522" s="5">
        <v>9999</v>
      </c>
      <c r="M522" s="5"/>
      <c r="N522" s="5"/>
      <c r="O522" s="5"/>
      <c r="P522" s="5"/>
      <c r="Q522" s="5"/>
      <c r="R522" s="5"/>
      <c r="S522" s="5"/>
      <c r="T522" s="5"/>
      <c r="U522" s="5"/>
      <c r="V522" s="4" t="s">
        <v>1309</v>
      </c>
      <c r="W522" s="4" t="s">
        <v>1325</v>
      </c>
      <c r="X522" s="4"/>
      <c r="Y522" s="4"/>
      <c r="Z522" s="4" t="s">
        <v>953</v>
      </c>
      <c r="AA522" s="2" t="s">
        <v>932</v>
      </c>
      <c r="AB522" s="2" t="s">
        <v>506</v>
      </c>
      <c r="AC522" s="2" t="s">
        <v>506</v>
      </c>
    </row>
    <row r="523" spans="1:29" x14ac:dyDescent="0.35">
      <c r="A523" s="2" t="s">
        <v>134</v>
      </c>
      <c r="B523" s="2" t="s">
        <v>135</v>
      </c>
      <c r="L523" s="3">
        <v>3811</v>
      </c>
      <c r="V523" s="2" t="s">
        <v>1309</v>
      </c>
      <c r="W523" s="2" t="s">
        <v>1324</v>
      </c>
      <c r="Z523" s="2" t="s">
        <v>1303</v>
      </c>
      <c r="AA523" s="2" t="s">
        <v>506</v>
      </c>
      <c r="AB523" s="2" t="s">
        <v>506</v>
      </c>
      <c r="AC523" s="2" t="s">
        <v>506</v>
      </c>
    </row>
    <row r="524" spans="1:29" x14ac:dyDescent="0.35">
      <c r="A524" s="2" t="s">
        <v>496</v>
      </c>
      <c r="B524" s="2" t="s">
        <v>497</v>
      </c>
      <c r="L524" s="3">
        <v>5441</v>
      </c>
      <c r="V524" s="2" t="s">
        <v>1309</v>
      </c>
      <c r="W524" s="2" t="s">
        <v>1324</v>
      </c>
      <c r="Z524" s="2" t="s">
        <v>1303</v>
      </c>
      <c r="AA524" s="2" t="s">
        <v>506</v>
      </c>
      <c r="AB524" s="2" t="s">
        <v>506</v>
      </c>
      <c r="AC524" s="2" t="s">
        <v>506</v>
      </c>
    </row>
    <row r="525" spans="1:29" x14ac:dyDescent="0.35">
      <c r="A525" s="2" t="s">
        <v>1535</v>
      </c>
      <c r="B525" s="2" t="s">
        <v>1534</v>
      </c>
      <c r="L525" s="3">
        <v>1531</v>
      </c>
      <c r="V525" s="2">
        <v>2019</v>
      </c>
      <c r="W525" s="2" t="s">
        <v>1324</v>
      </c>
      <c r="Z525" s="2" t="s">
        <v>1303</v>
      </c>
      <c r="AC525" s="2" t="s">
        <v>506</v>
      </c>
    </row>
    <row r="526" spans="1:29" x14ac:dyDescent="0.35">
      <c r="A526" s="2" t="s">
        <v>921</v>
      </c>
      <c r="B526" s="2" t="s">
        <v>849</v>
      </c>
      <c r="C526" s="2" t="s">
        <v>705</v>
      </c>
      <c r="L526" s="3">
        <v>1838</v>
      </c>
      <c r="M526" s="3">
        <v>5020</v>
      </c>
      <c r="V526" s="2">
        <v>2015</v>
      </c>
      <c r="W526" s="2" t="s">
        <v>1324</v>
      </c>
      <c r="Z526" s="2" t="s">
        <v>1303</v>
      </c>
      <c r="AB526" s="2" t="s">
        <v>506</v>
      </c>
      <c r="AC526" s="2" t="s">
        <v>506</v>
      </c>
    </row>
    <row r="527" spans="1:29" x14ac:dyDescent="0.35">
      <c r="A527" s="2" t="s">
        <v>660</v>
      </c>
      <c r="B527" s="2" t="s">
        <v>661</v>
      </c>
      <c r="L527" s="3">
        <v>3801</v>
      </c>
      <c r="V527" s="2">
        <v>2011</v>
      </c>
      <c r="W527" s="2" t="s">
        <v>1324</v>
      </c>
      <c r="Z527" s="2" t="s">
        <v>1303</v>
      </c>
      <c r="AB527" s="2" t="s">
        <v>506</v>
      </c>
      <c r="AC527" s="2" t="s">
        <v>506</v>
      </c>
    </row>
    <row r="528" spans="1:29" x14ac:dyDescent="0.35">
      <c r="A528" s="2" t="s">
        <v>41</v>
      </c>
      <c r="B528" s="2" t="s">
        <v>42</v>
      </c>
      <c r="L528" s="3">
        <v>3019</v>
      </c>
      <c r="V528" s="2" t="s">
        <v>1309</v>
      </c>
      <c r="W528" s="2" t="s">
        <v>1324</v>
      </c>
      <c r="Z528" s="2" t="s">
        <v>1303</v>
      </c>
      <c r="AA528" s="2" t="s">
        <v>506</v>
      </c>
      <c r="AB528" s="2" t="s">
        <v>506</v>
      </c>
      <c r="AC528" s="2" t="s">
        <v>506</v>
      </c>
    </row>
    <row r="529" spans="1:29" x14ac:dyDescent="0.35">
      <c r="A529" s="2" t="s">
        <v>511</v>
      </c>
      <c r="B529" s="2" t="s">
        <v>512</v>
      </c>
      <c r="L529" s="3">
        <v>38</v>
      </c>
      <c r="V529" s="2" t="s">
        <v>1309</v>
      </c>
      <c r="W529" s="2" t="s">
        <v>1324</v>
      </c>
      <c r="Z529" s="2" t="s">
        <v>1303</v>
      </c>
      <c r="AB529" s="2" t="s">
        <v>506</v>
      </c>
      <c r="AC529" s="2" t="s">
        <v>506</v>
      </c>
    </row>
    <row r="530" spans="1:29" x14ac:dyDescent="0.35">
      <c r="A530" s="2" t="s">
        <v>405</v>
      </c>
      <c r="B530" s="2" t="s">
        <v>406</v>
      </c>
      <c r="L530" s="3">
        <v>1860</v>
      </c>
      <c r="V530" s="2" t="s">
        <v>1309</v>
      </c>
      <c r="W530" s="2" t="s">
        <v>1324</v>
      </c>
      <c r="Z530" s="2" t="s">
        <v>1303</v>
      </c>
      <c r="AA530" s="2" t="s">
        <v>506</v>
      </c>
      <c r="AB530" s="2" t="s">
        <v>506</v>
      </c>
      <c r="AC530" s="2" t="s">
        <v>506</v>
      </c>
    </row>
    <row r="531" spans="1:29" x14ac:dyDescent="0.35">
      <c r="A531" s="2" t="s">
        <v>183</v>
      </c>
      <c r="B531" s="2" t="s">
        <v>184</v>
      </c>
      <c r="L531" s="3">
        <v>1160</v>
      </c>
      <c r="V531" s="2" t="s">
        <v>1309</v>
      </c>
      <c r="W531" s="2" t="s">
        <v>1324</v>
      </c>
      <c r="Z531" s="2" t="s">
        <v>1303</v>
      </c>
      <c r="AA531" s="2" t="s">
        <v>506</v>
      </c>
      <c r="AB531" s="2" t="s">
        <v>506</v>
      </c>
      <c r="AC531" s="2" t="s">
        <v>506</v>
      </c>
    </row>
    <row r="532" spans="1:29" x14ac:dyDescent="0.35">
      <c r="A532" s="2" t="s">
        <v>1537</v>
      </c>
      <c r="B532" s="2" t="s">
        <v>1536</v>
      </c>
      <c r="L532" s="3">
        <v>1577</v>
      </c>
      <c r="V532" s="2">
        <v>2019</v>
      </c>
      <c r="W532" s="2" t="s">
        <v>1324</v>
      </c>
      <c r="Z532" s="2" t="s">
        <v>1303</v>
      </c>
      <c r="AC532" s="2" t="s">
        <v>506</v>
      </c>
    </row>
    <row r="533" spans="1:29" x14ac:dyDescent="0.35">
      <c r="A533" s="2" t="s">
        <v>922</v>
      </c>
      <c r="B533" s="2" t="s">
        <v>850</v>
      </c>
      <c r="L533" s="3">
        <v>1857</v>
      </c>
      <c r="V533" s="2">
        <v>2015</v>
      </c>
      <c r="W533" s="2" t="s">
        <v>1324</v>
      </c>
      <c r="Z533" s="2" t="s">
        <v>1303</v>
      </c>
      <c r="AB533" s="2" t="s">
        <v>506</v>
      </c>
      <c r="AC533" s="2" t="s">
        <v>506</v>
      </c>
    </row>
    <row r="534" spans="1:29" x14ac:dyDescent="0.35">
      <c r="A534" s="2" t="s">
        <v>633</v>
      </c>
      <c r="B534" s="2" t="s">
        <v>634</v>
      </c>
      <c r="L534" s="3">
        <v>3001</v>
      </c>
      <c r="V534" s="2">
        <v>2011</v>
      </c>
      <c r="W534" s="2" t="s">
        <v>1324</v>
      </c>
      <c r="Z534" s="2" t="s">
        <v>1303</v>
      </c>
      <c r="AB534" s="2" t="s">
        <v>506</v>
      </c>
      <c r="AC534" s="2" t="s">
        <v>506</v>
      </c>
    </row>
    <row r="535" spans="1:29" x14ac:dyDescent="0.35">
      <c r="A535" s="2" t="s">
        <v>1482</v>
      </c>
      <c r="B535" s="2" t="s">
        <v>1481</v>
      </c>
      <c r="L535" s="3">
        <v>4213</v>
      </c>
      <c r="V535" s="2">
        <v>2019</v>
      </c>
      <c r="W535" s="2" t="s">
        <v>1324</v>
      </c>
      <c r="Z535" s="2" t="s">
        <v>1303</v>
      </c>
      <c r="AC535" s="2" t="s">
        <v>506</v>
      </c>
    </row>
    <row r="536" spans="1:29" x14ac:dyDescent="0.35">
      <c r="A536" s="2" t="s">
        <v>472</v>
      </c>
      <c r="B536" s="2" t="s">
        <v>473</v>
      </c>
      <c r="L536" s="3">
        <v>5426</v>
      </c>
      <c r="V536" s="2" t="s">
        <v>1309</v>
      </c>
      <c r="W536" s="2" t="s">
        <v>1324</v>
      </c>
      <c r="Z536" s="2" t="s">
        <v>1303</v>
      </c>
      <c r="AA536" s="2" t="s">
        <v>506</v>
      </c>
      <c r="AB536" s="2" t="s">
        <v>506</v>
      </c>
      <c r="AC536" s="2" t="s">
        <v>506</v>
      </c>
    </row>
    <row r="537" spans="1:29" x14ac:dyDescent="0.35">
      <c r="A537" s="2" t="s">
        <v>411</v>
      </c>
      <c r="B537" s="2" t="s">
        <v>412</v>
      </c>
      <c r="L537" s="3">
        <v>1868</v>
      </c>
      <c r="V537" s="2" t="s">
        <v>1309</v>
      </c>
      <c r="W537" s="2" t="s">
        <v>1324</v>
      </c>
      <c r="Z537" s="2" t="s">
        <v>1303</v>
      </c>
      <c r="AA537" s="2" t="s">
        <v>506</v>
      </c>
      <c r="AB537" s="2" t="s">
        <v>506</v>
      </c>
      <c r="AC537" s="2" t="s">
        <v>506</v>
      </c>
    </row>
    <row r="538" spans="1:29" x14ac:dyDescent="0.35">
      <c r="A538" s="2" t="s">
        <v>698</v>
      </c>
      <c r="B538" s="2" t="s">
        <v>699</v>
      </c>
      <c r="L538" s="3">
        <v>1507</v>
      </c>
      <c r="V538" s="2">
        <v>2011</v>
      </c>
      <c r="W538" s="2" t="s">
        <v>1324</v>
      </c>
      <c r="Z538" s="2" t="s">
        <v>1303</v>
      </c>
      <c r="AB538" s="2" t="s">
        <v>506</v>
      </c>
      <c r="AC538" s="2" t="s">
        <v>506</v>
      </c>
    </row>
    <row r="539" spans="1:29" x14ac:dyDescent="0.35">
      <c r="A539" s="2" t="s">
        <v>94</v>
      </c>
      <c r="B539" s="2" t="s">
        <v>95</v>
      </c>
      <c r="L539" s="3">
        <v>3440</v>
      </c>
      <c r="V539" s="2" t="s">
        <v>1309</v>
      </c>
      <c r="W539" s="2" t="s">
        <v>1324</v>
      </c>
      <c r="Z539" s="2" t="s">
        <v>1303</v>
      </c>
      <c r="AA539" s="2" t="s">
        <v>506</v>
      </c>
      <c r="AB539" s="2" t="s">
        <v>506</v>
      </c>
      <c r="AC539" s="2" t="s">
        <v>506</v>
      </c>
    </row>
    <row r="540" spans="1:29" x14ac:dyDescent="0.35">
      <c r="A540" s="2" t="s">
        <v>1353</v>
      </c>
      <c r="B540" s="2" t="s">
        <v>1352</v>
      </c>
      <c r="L540" s="3">
        <v>96</v>
      </c>
      <c r="V540" s="2">
        <v>2009</v>
      </c>
      <c r="W540" s="2" t="s">
        <v>1324</v>
      </c>
      <c r="Z540" s="2" t="s">
        <v>1303</v>
      </c>
      <c r="AC540" s="2" t="s">
        <v>506</v>
      </c>
    </row>
    <row r="541" spans="1:29" x14ac:dyDescent="0.35">
      <c r="A541" s="2" t="s">
        <v>924</v>
      </c>
      <c r="B541" s="2" t="s">
        <v>852</v>
      </c>
      <c r="L541" s="3">
        <v>1507</v>
      </c>
      <c r="V541" s="2">
        <v>2015</v>
      </c>
      <c r="W541" s="2" t="s">
        <v>1324</v>
      </c>
      <c r="Z541" s="2" t="s">
        <v>1303</v>
      </c>
      <c r="AB541" s="2" t="s">
        <v>506</v>
      </c>
      <c r="AC541" s="2" t="s">
        <v>506</v>
      </c>
    </row>
  </sheetData>
  <autoFilter ref="A1:AB541" xr:uid="{00000000-0009-0000-0000-000004000000}">
    <sortState xmlns:xlrd2="http://schemas.microsoft.com/office/spreadsheetml/2017/richdata2" ref="A2:AB468">
      <sortCondition ref="A2:A468"/>
    </sortState>
  </autoFilter>
  <sortState xmlns:xlrd2="http://schemas.microsoft.com/office/spreadsheetml/2017/richdata2" ref="A2:AC541">
    <sortCondition ref="A2:A541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15"/>
  <sheetViews>
    <sheetView workbookViewId="0">
      <pane ySplit="1" topLeftCell="A275" activePane="bottomLeft" state="frozen"/>
      <selection pane="bottomLeft" activeCell="B308" sqref="B308"/>
    </sheetView>
  </sheetViews>
  <sheetFormatPr baseColWidth="10" defaultRowHeight="14.5" x14ac:dyDescent="0.35"/>
  <cols>
    <col min="2" max="2" width="34.26953125" bestFit="1" customWidth="1"/>
    <col min="3" max="4" width="34.26953125" customWidth="1"/>
    <col min="5" max="5" width="33.1796875" customWidth="1"/>
  </cols>
  <sheetData>
    <row r="1" spans="1:5" x14ac:dyDescent="0.35">
      <c r="A1" s="20" t="s">
        <v>1314</v>
      </c>
      <c r="B1" s="20" t="s">
        <v>1315</v>
      </c>
      <c r="C1" s="20" t="s">
        <v>1661</v>
      </c>
      <c r="D1" s="20" t="s">
        <v>1662</v>
      </c>
      <c r="E1" s="20" t="s">
        <v>507</v>
      </c>
    </row>
    <row r="2" spans="1:5" x14ac:dyDescent="0.35">
      <c r="A2">
        <v>3</v>
      </c>
      <c r="B2" t="s">
        <v>987</v>
      </c>
      <c r="C2" t="s">
        <v>1664</v>
      </c>
      <c r="D2" t="s">
        <v>1665</v>
      </c>
    </row>
    <row r="3" spans="1:5" x14ac:dyDescent="0.35">
      <c r="A3">
        <v>11</v>
      </c>
      <c r="B3" t="s">
        <v>518</v>
      </c>
      <c r="C3" t="s">
        <v>1664</v>
      </c>
      <c r="D3" t="s">
        <v>1665</v>
      </c>
    </row>
    <row r="4" spans="1:5" x14ac:dyDescent="0.35">
      <c r="A4">
        <v>15</v>
      </c>
      <c r="B4" t="s">
        <v>519</v>
      </c>
      <c r="C4" t="s">
        <v>1664</v>
      </c>
      <c r="D4" t="s">
        <v>1665</v>
      </c>
    </row>
    <row r="5" spans="1:5" x14ac:dyDescent="0.35">
      <c r="A5">
        <v>18</v>
      </c>
      <c r="B5" t="s">
        <v>1312</v>
      </c>
      <c r="C5" t="s">
        <v>1664</v>
      </c>
      <c r="D5" t="s">
        <v>1665</v>
      </c>
    </row>
    <row r="6" spans="1:5" x14ac:dyDescent="0.35">
      <c r="A6">
        <v>30</v>
      </c>
      <c r="B6" t="s">
        <v>1369</v>
      </c>
      <c r="C6" t="s">
        <v>1664</v>
      </c>
      <c r="D6" t="s">
        <v>1665</v>
      </c>
      <c r="E6" t="s">
        <v>1692</v>
      </c>
    </row>
    <row r="7" spans="1:5" x14ac:dyDescent="0.35">
      <c r="A7">
        <v>31</v>
      </c>
      <c r="B7" t="s">
        <v>1647</v>
      </c>
      <c r="C7" t="s">
        <v>1664</v>
      </c>
      <c r="D7" t="s">
        <v>1665</v>
      </c>
      <c r="E7" t="s">
        <v>1693</v>
      </c>
    </row>
    <row r="8" spans="1:5" x14ac:dyDescent="0.35">
      <c r="A8">
        <v>32</v>
      </c>
      <c r="B8" t="s">
        <v>1648</v>
      </c>
      <c r="C8" t="s">
        <v>1664</v>
      </c>
      <c r="D8" t="s">
        <v>1665</v>
      </c>
      <c r="E8" t="s">
        <v>1693</v>
      </c>
    </row>
    <row r="9" spans="1:5" x14ac:dyDescent="0.35">
      <c r="A9">
        <v>33</v>
      </c>
      <c r="B9" t="s">
        <v>1651</v>
      </c>
      <c r="C9" t="s">
        <v>1664</v>
      </c>
      <c r="D9" t="s">
        <v>1665</v>
      </c>
      <c r="E9" t="s">
        <v>1693</v>
      </c>
    </row>
    <row r="10" spans="1:5" x14ac:dyDescent="0.35">
      <c r="A10">
        <v>34</v>
      </c>
      <c r="B10" t="s">
        <v>1368</v>
      </c>
      <c r="C10" t="s">
        <v>1664</v>
      </c>
      <c r="D10" t="s">
        <v>1665</v>
      </c>
    </row>
    <row r="11" spans="1:5" x14ac:dyDescent="0.35">
      <c r="A11">
        <v>38</v>
      </c>
      <c r="B11" t="s">
        <v>1407</v>
      </c>
      <c r="C11" t="s">
        <v>1664</v>
      </c>
      <c r="D11" t="s">
        <v>1665</v>
      </c>
      <c r="E11" t="s">
        <v>1692</v>
      </c>
    </row>
    <row r="12" spans="1:5" x14ac:dyDescent="0.35">
      <c r="A12">
        <v>39</v>
      </c>
      <c r="B12" t="s">
        <v>1694</v>
      </c>
      <c r="C12" t="s">
        <v>1664</v>
      </c>
      <c r="D12" t="s">
        <v>1665</v>
      </c>
      <c r="E12" t="s">
        <v>1693</v>
      </c>
    </row>
    <row r="13" spans="1:5" x14ac:dyDescent="0.35">
      <c r="A13">
        <v>40</v>
      </c>
      <c r="B13" t="s">
        <v>1652</v>
      </c>
      <c r="C13" t="s">
        <v>1664</v>
      </c>
      <c r="D13" t="s">
        <v>1665</v>
      </c>
      <c r="E13" t="s">
        <v>1693</v>
      </c>
    </row>
    <row r="14" spans="1:5" x14ac:dyDescent="0.35">
      <c r="A14">
        <v>42</v>
      </c>
      <c r="B14" t="s">
        <v>1408</v>
      </c>
      <c r="C14" t="s">
        <v>1664</v>
      </c>
      <c r="D14" t="s">
        <v>1665</v>
      </c>
    </row>
    <row r="15" spans="1:5" x14ac:dyDescent="0.35">
      <c r="A15">
        <v>46</v>
      </c>
      <c r="B15" t="s">
        <v>1409</v>
      </c>
      <c r="C15" t="s">
        <v>1664</v>
      </c>
      <c r="D15" t="s">
        <v>1665</v>
      </c>
    </row>
    <row r="16" spans="1:5" x14ac:dyDescent="0.35">
      <c r="A16">
        <v>50</v>
      </c>
      <c r="B16" t="s">
        <v>1375</v>
      </c>
      <c r="C16" t="s">
        <v>1664</v>
      </c>
      <c r="D16" t="s">
        <v>1665</v>
      </c>
    </row>
    <row r="17" spans="1:5" x14ac:dyDescent="0.35">
      <c r="A17">
        <v>54</v>
      </c>
      <c r="B17" t="s">
        <v>1410</v>
      </c>
      <c r="C17" t="s">
        <v>1664</v>
      </c>
      <c r="D17" t="s">
        <v>1665</v>
      </c>
      <c r="E17" t="s">
        <v>1692</v>
      </c>
    </row>
    <row r="18" spans="1:5" x14ac:dyDescent="0.35">
      <c r="A18">
        <v>55</v>
      </c>
      <c r="B18" t="s">
        <v>1659</v>
      </c>
      <c r="C18" t="s">
        <v>1664</v>
      </c>
      <c r="D18" t="s">
        <v>1665</v>
      </c>
      <c r="E18" t="s">
        <v>1693</v>
      </c>
    </row>
    <row r="19" spans="1:5" x14ac:dyDescent="0.35">
      <c r="A19">
        <v>56</v>
      </c>
      <c r="B19" t="s">
        <v>1660</v>
      </c>
      <c r="C19" t="s">
        <v>1664</v>
      </c>
      <c r="D19" t="s">
        <v>1665</v>
      </c>
      <c r="E19" t="s">
        <v>1693</v>
      </c>
    </row>
    <row r="20" spans="1:5" x14ac:dyDescent="0.35">
      <c r="A20">
        <v>91</v>
      </c>
      <c r="B20" t="s">
        <v>1399</v>
      </c>
      <c r="C20" t="s">
        <v>1666</v>
      </c>
      <c r="D20" t="s">
        <v>1406</v>
      </c>
    </row>
    <row r="21" spans="1:5" x14ac:dyDescent="0.35">
      <c r="A21">
        <v>92</v>
      </c>
      <c r="B21" t="s">
        <v>1400</v>
      </c>
      <c r="C21" t="s">
        <v>1666</v>
      </c>
      <c r="D21" t="s">
        <v>1406</v>
      </c>
    </row>
    <row r="22" spans="1:5" x14ac:dyDescent="0.35">
      <c r="A22">
        <v>93</v>
      </c>
      <c r="B22" t="s">
        <v>1401</v>
      </c>
      <c r="C22" t="s">
        <v>1666</v>
      </c>
      <c r="D22" t="s">
        <v>1406</v>
      </c>
    </row>
    <row r="23" spans="1:5" x14ac:dyDescent="0.35">
      <c r="A23">
        <v>94</v>
      </c>
      <c r="B23" t="s">
        <v>1402</v>
      </c>
      <c r="C23" t="s">
        <v>1666</v>
      </c>
      <c r="D23" t="s">
        <v>1406</v>
      </c>
    </row>
    <row r="24" spans="1:5" x14ac:dyDescent="0.35">
      <c r="A24">
        <v>95</v>
      </c>
      <c r="B24" t="s">
        <v>1403</v>
      </c>
      <c r="C24" t="s">
        <v>1666</v>
      </c>
      <c r="D24" t="s">
        <v>1406</v>
      </c>
    </row>
    <row r="25" spans="1:5" x14ac:dyDescent="0.35">
      <c r="A25">
        <v>96</v>
      </c>
      <c r="B25" t="s">
        <v>1404</v>
      </c>
      <c r="C25" t="s">
        <v>1666</v>
      </c>
      <c r="D25" t="s">
        <v>1406</v>
      </c>
    </row>
    <row r="26" spans="1:5" x14ac:dyDescent="0.35">
      <c r="A26">
        <v>97</v>
      </c>
      <c r="B26" t="s">
        <v>1405</v>
      </c>
      <c r="C26" t="s">
        <v>1666</v>
      </c>
      <c r="D26" t="s">
        <v>1406</v>
      </c>
    </row>
    <row r="27" spans="1:5" x14ac:dyDescent="0.35">
      <c r="A27" s="1">
        <v>100</v>
      </c>
      <c r="B27" t="s">
        <v>1647</v>
      </c>
      <c r="C27" t="s">
        <v>1642</v>
      </c>
      <c r="D27" t="s">
        <v>1663</v>
      </c>
    </row>
    <row r="28" spans="1:5" x14ac:dyDescent="0.35">
      <c r="A28" s="1">
        <v>200</v>
      </c>
      <c r="B28" t="s">
        <v>1648</v>
      </c>
      <c r="C28" t="s">
        <v>1642</v>
      </c>
      <c r="D28" t="s">
        <v>1663</v>
      </c>
    </row>
    <row r="29" spans="1:5" x14ac:dyDescent="0.35">
      <c r="A29" s="1">
        <v>300</v>
      </c>
      <c r="B29" t="s">
        <v>987</v>
      </c>
      <c r="C29" t="s">
        <v>1642</v>
      </c>
      <c r="D29" t="s">
        <v>1663</v>
      </c>
    </row>
    <row r="30" spans="1:5" x14ac:dyDescent="0.35">
      <c r="A30">
        <v>301</v>
      </c>
      <c r="B30" t="s">
        <v>987</v>
      </c>
      <c r="C30" t="s">
        <v>1295</v>
      </c>
      <c r="D30" t="s">
        <v>1667</v>
      </c>
    </row>
    <row r="31" spans="1:5" x14ac:dyDescent="0.35">
      <c r="A31" s="1">
        <v>400</v>
      </c>
      <c r="B31" t="s">
        <v>1649</v>
      </c>
      <c r="C31" t="s">
        <v>1642</v>
      </c>
      <c r="D31" t="s">
        <v>1663</v>
      </c>
    </row>
    <row r="32" spans="1:5" x14ac:dyDescent="0.35">
      <c r="A32" s="1">
        <v>500</v>
      </c>
      <c r="B32" t="s">
        <v>1650</v>
      </c>
      <c r="C32" t="s">
        <v>1642</v>
      </c>
      <c r="D32" t="s">
        <v>1663</v>
      </c>
    </row>
    <row r="33" spans="1:4" x14ac:dyDescent="0.35">
      <c r="A33" s="1">
        <v>600</v>
      </c>
      <c r="B33" t="s">
        <v>1651</v>
      </c>
      <c r="C33" t="s">
        <v>1642</v>
      </c>
      <c r="D33" t="s">
        <v>1663</v>
      </c>
    </row>
    <row r="34" spans="1:4" x14ac:dyDescent="0.35">
      <c r="A34" s="1">
        <v>700</v>
      </c>
      <c r="B34" t="s">
        <v>1407</v>
      </c>
      <c r="C34" t="s">
        <v>1642</v>
      </c>
      <c r="D34" t="s">
        <v>1663</v>
      </c>
    </row>
    <row r="35" spans="1:4" x14ac:dyDescent="0.35">
      <c r="A35" s="1">
        <v>800</v>
      </c>
      <c r="B35" t="s">
        <v>1652</v>
      </c>
      <c r="C35" t="s">
        <v>1642</v>
      </c>
      <c r="D35" t="s">
        <v>1663</v>
      </c>
    </row>
    <row r="36" spans="1:4" x14ac:dyDescent="0.35">
      <c r="A36" s="1">
        <v>900</v>
      </c>
      <c r="B36" t="s">
        <v>1653</v>
      </c>
      <c r="C36" t="s">
        <v>1642</v>
      </c>
      <c r="D36" t="s">
        <v>1663</v>
      </c>
    </row>
    <row r="37" spans="1:4" x14ac:dyDescent="0.35">
      <c r="A37" s="1">
        <v>1000</v>
      </c>
      <c r="B37" t="s">
        <v>1654</v>
      </c>
      <c r="C37" t="s">
        <v>1642</v>
      </c>
      <c r="D37" t="s">
        <v>1663</v>
      </c>
    </row>
    <row r="38" spans="1:4" x14ac:dyDescent="0.35">
      <c r="A38" s="1">
        <v>1100</v>
      </c>
      <c r="B38" t="s">
        <v>518</v>
      </c>
      <c r="C38" t="s">
        <v>1642</v>
      </c>
      <c r="D38" t="s">
        <v>1663</v>
      </c>
    </row>
    <row r="39" spans="1:4" x14ac:dyDescent="0.35">
      <c r="A39">
        <v>1101</v>
      </c>
      <c r="B39" t="s">
        <v>1101</v>
      </c>
      <c r="C39" t="s">
        <v>1295</v>
      </c>
      <c r="D39" t="s">
        <v>1667</v>
      </c>
    </row>
    <row r="40" spans="1:4" x14ac:dyDescent="0.35">
      <c r="A40">
        <v>1103</v>
      </c>
      <c r="B40" t="s">
        <v>1103</v>
      </c>
      <c r="C40" t="s">
        <v>1295</v>
      </c>
      <c r="D40" t="s">
        <v>1667</v>
      </c>
    </row>
    <row r="41" spans="1:4" x14ac:dyDescent="0.35">
      <c r="A41">
        <v>1106</v>
      </c>
      <c r="B41" t="s">
        <v>1104</v>
      </c>
      <c r="C41" t="s">
        <v>1295</v>
      </c>
      <c r="D41" t="s">
        <v>1667</v>
      </c>
    </row>
    <row r="42" spans="1:4" x14ac:dyDescent="0.35">
      <c r="A42">
        <v>1108</v>
      </c>
      <c r="B42" t="s">
        <v>1102</v>
      </c>
      <c r="C42" t="s">
        <v>1295</v>
      </c>
      <c r="D42" t="s">
        <v>1667</v>
      </c>
    </row>
    <row r="43" spans="1:4" x14ac:dyDescent="0.35">
      <c r="A43">
        <v>1111</v>
      </c>
      <c r="B43" t="s">
        <v>1105</v>
      </c>
      <c r="C43" t="s">
        <v>1295</v>
      </c>
      <c r="D43" t="s">
        <v>1667</v>
      </c>
    </row>
    <row r="44" spans="1:4" x14ac:dyDescent="0.35">
      <c r="A44">
        <v>1112</v>
      </c>
      <c r="B44" t="s">
        <v>1106</v>
      </c>
      <c r="C44" t="s">
        <v>1295</v>
      </c>
      <c r="D44" t="s">
        <v>1667</v>
      </c>
    </row>
    <row r="45" spans="1:4" x14ac:dyDescent="0.35">
      <c r="A45">
        <v>1114</v>
      </c>
      <c r="B45" t="s">
        <v>1107</v>
      </c>
      <c r="C45" t="s">
        <v>1295</v>
      </c>
      <c r="D45" t="s">
        <v>1667</v>
      </c>
    </row>
    <row r="46" spans="1:4" x14ac:dyDescent="0.35">
      <c r="A46">
        <v>1119</v>
      </c>
      <c r="B46" t="s">
        <v>1108</v>
      </c>
      <c r="C46" t="s">
        <v>1295</v>
      </c>
      <c r="D46" t="s">
        <v>1667</v>
      </c>
    </row>
    <row r="47" spans="1:4" x14ac:dyDescent="0.35">
      <c r="A47">
        <v>1120</v>
      </c>
      <c r="B47" t="s">
        <v>1109</v>
      </c>
      <c r="C47" t="s">
        <v>1295</v>
      </c>
      <c r="D47" t="s">
        <v>1667</v>
      </c>
    </row>
    <row r="48" spans="1:4" x14ac:dyDescent="0.35">
      <c r="A48">
        <v>1121</v>
      </c>
      <c r="B48" t="s">
        <v>1110</v>
      </c>
      <c r="C48" t="s">
        <v>1295</v>
      </c>
      <c r="D48" t="s">
        <v>1667</v>
      </c>
    </row>
    <row r="49" spans="1:4" x14ac:dyDescent="0.35">
      <c r="A49">
        <v>1122</v>
      </c>
      <c r="B49" t="s">
        <v>1111</v>
      </c>
      <c r="C49" t="s">
        <v>1295</v>
      </c>
      <c r="D49" t="s">
        <v>1667</v>
      </c>
    </row>
    <row r="50" spans="1:4" x14ac:dyDescent="0.35">
      <c r="A50">
        <v>1124</v>
      </c>
      <c r="B50" t="s">
        <v>1112</v>
      </c>
      <c r="C50" t="s">
        <v>1295</v>
      </c>
      <c r="D50" t="s">
        <v>1667</v>
      </c>
    </row>
    <row r="51" spans="1:4" x14ac:dyDescent="0.35">
      <c r="A51">
        <v>1127</v>
      </c>
      <c r="B51" t="s">
        <v>1113</v>
      </c>
      <c r="C51" t="s">
        <v>1295</v>
      </c>
      <c r="D51" t="s">
        <v>1667</v>
      </c>
    </row>
    <row r="52" spans="1:4" x14ac:dyDescent="0.35">
      <c r="A52">
        <v>1130</v>
      </c>
      <c r="B52" t="s">
        <v>1114</v>
      </c>
      <c r="C52" t="s">
        <v>1295</v>
      </c>
      <c r="D52" t="s">
        <v>1667</v>
      </c>
    </row>
    <row r="53" spans="1:4" x14ac:dyDescent="0.35">
      <c r="A53">
        <v>1133</v>
      </c>
      <c r="B53" t="s">
        <v>1115</v>
      </c>
      <c r="C53" t="s">
        <v>1295</v>
      </c>
      <c r="D53" t="s">
        <v>1667</v>
      </c>
    </row>
    <row r="54" spans="1:4" x14ac:dyDescent="0.35">
      <c r="A54">
        <v>1134</v>
      </c>
      <c r="B54" t="s">
        <v>1116</v>
      </c>
      <c r="C54" t="s">
        <v>1295</v>
      </c>
      <c r="D54" t="s">
        <v>1667</v>
      </c>
    </row>
    <row r="55" spans="1:4" x14ac:dyDescent="0.35">
      <c r="A55">
        <v>1135</v>
      </c>
      <c r="B55" t="s">
        <v>1117</v>
      </c>
      <c r="C55" t="s">
        <v>1295</v>
      </c>
      <c r="D55" t="s">
        <v>1667</v>
      </c>
    </row>
    <row r="56" spans="1:4" x14ac:dyDescent="0.35">
      <c r="A56">
        <v>1144</v>
      </c>
      <c r="B56" t="s">
        <v>1118</v>
      </c>
      <c r="C56" t="s">
        <v>1295</v>
      </c>
      <c r="D56" t="s">
        <v>1667</v>
      </c>
    </row>
    <row r="57" spans="1:4" x14ac:dyDescent="0.35">
      <c r="A57">
        <v>1145</v>
      </c>
      <c r="B57" t="s">
        <v>1119</v>
      </c>
      <c r="C57" t="s">
        <v>1295</v>
      </c>
      <c r="D57" t="s">
        <v>1667</v>
      </c>
    </row>
    <row r="58" spans="1:4" x14ac:dyDescent="0.35">
      <c r="A58">
        <v>1146</v>
      </c>
      <c r="B58" t="s">
        <v>1120</v>
      </c>
      <c r="C58" t="s">
        <v>1295</v>
      </c>
      <c r="D58" t="s">
        <v>1667</v>
      </c>
    </row>
    <row r="59" spans="1:4" x14ac:dyDescent="0.35">
      <c r="A59">
        <v>1149</v>
      </c>
      <c r="B59" t="s">
        <v>1121</v>
      </c>
      <c r="C59" t="s">
        <v>1295</v>
      </c>
      <c r="D59" t="s">
        <v>1667</v>
      </c>
    </row>
    <row r="60" spans="1:4" x14ac:dyDescent="0.35">
      <c r="A60">
        <v>1151</v>
      </c>
      <c r="B60" t="s">
        <v>1122</v>
      </c>
      <c r="C60" t="s">
        <v>1295</v>
      </c>
      <c r="D60" t="s">
        <v>1667</v>
      </c>
    </row>
    <row r="61" spans="1:4" x14ac:dyDescent="0.35">
      <c r="A61">
        <v>1160</v>
      </c>
      <c r="B61" t="s">
        <v>1123</v>
      </c>
      <c r="C61" t="s">
        <v>1295</v>
      </c>
      <c r="D61" t="s">
        <v>1667</v>
      </c>
    </row>
    <row r="62" spans="1:4" x14ac:dyDescent="0.35">
      <c r="A62" s="1">
        <v>1200</v>
      </c>
      <c r="B62" t="s">
        <v>1655</v>
      </c>
      <c r="C62" t="s">
        <v>1642</v>
      </c>
      <c r="D62" t="s">
        <v>1663</v>
      </c>
    </row>
    <row r="63" spans="1:4" x14ac:dyDescent="0.35">
      <c r="A63" s="1">
        <v>1400</v>
      </c>
      <c r="B63" t="s">
        <v>1656</v>
      </c>
      <c r="C63" t="s">
        <v>1642</v>
      </c>
      <c r="D63" t="s">
        <v>1663</v>
      </c>
    </row>
    <row r="64" spans="1:4" x14ac:dyDescent="0.35">
      <c r="A64" s="1">
        <v>1500</v>
      </c>
      <c r="B64" t="s">
        <v>519</v>
      </c>
      <c r="C64" t="s">
        <v>1642</v>
      </c>
      <c r="D64" t="s">
        <v>1663</v>
      </c>
    </row>
    <row r="65" spans="1:4" x14ac:dyDescent="0.35">
      <c r="A65">
        <v>1505</v>
      </c>
      <c r="B65" t="s">
        <v>1164</v>
      </c>
      <c r="C65" t="s">
        <v>1295</v>
      </c>
      <c r="D65" t="s">
        <v>1667</v>
      </c>
    </row>
    <row r="66" spans="1:4" x14ac:dyDescent="0.35">
      <c r="A66">
        <v>1506</v>
      </c>
      <c r="B66" t="s">
        <v>1162</v>
      </c>
      <c r="C66" t="s">
        <v>1295</v>
      </c>
      <c r="D66" t="s">
        <v>1667</v>
      </c>
    </row>
    <row r="67" spans="1:4" x14ac:dyDescent="0.35">
      <c r="A67">
        <v>1507</v>
      </c>
      <c r="B67" t="s">
        <v>1163</v>
      </c>
      <c r="C67" t="s">
        <v>1295</v>
      </c>
      <c r="D67" t="s">
        <v>1667</v>
      </c>
    </row>
    <row r="68" spans="1:4" x14ac:dyDescent="0.35">
      <c r="A68">
        <v>1511</v>
      </c>
      <c r="B68" t="s">
        <v>1165</v>
      </c>
      <c r="C68" t="s">
        <v>1295</v>
      </c>
      <c r="D68" t="s">
        <v>1667</v>
      </c>
    </row>
    <row r="69" spans="1:4" x14ac:dyDescent="0.35">
      <c r="A69">
        <v>1514</v>
      </c>
      <c r="B69" t="s">
        <v>1056</v>
      </c>
      <c r="C69" t="s">
        <v>1295</v>
      </c>
      <c r="D69" t="s">
        <v>1667</v>
      </c>
    </row>
    <row r="70" spans="1:4" x14ac:dyDescent="0.35">
      <c r="A70">
        <v>1515</v>
      </c>
      <c r="B70" t="s">
        <v>1166</v>
      </c>
      <c r="C70" t="s">
        <v>1295</v>
      </c>
      <c r="D70" t="s">
        <v>1667</v>
      </c>
    </row>
    <row r="71" spans="1:4" x14ac:dyDescent="0.35">
      <c r="A71">
        <v>1516</v>
      </c>
      <c r="B71" t="s">
        <v>1167</v>
      </c>
      <c r="C71" t="s">
        <v>1295</v>
      </c>
      <c r="D71" t="s">
        <v>1667</v>
      </c>
    </row>
    <row r="72" spans="1:4" x14ac:dyDescent="0.35">
      <c r="A72">
        <v>1517</v>
      </c>
      <c r="B72" t="s">
        <v>1168</v>
      </c>
      <c r="C72" t="s">
        <v>1295</v>
      </c>
      <c r="D72" t="s">
        <v>1667</v>
      </c>
    </row>
    <row r="73" spans="1:4" x14ac:dyDescent="0.35">
      <c r="A73">
        <v>1520</v>
      </c>
      <c r="B73" t="s">
        <v>1170</v>
      </c>
      <c r="C73" t="s">
        <v>1295</v>
      </c>
      <c r="D73" t="s">
        <v>1667</v>
      </c>
    </row>
    <row r="74" spans="1:4" x14ac:dyDescent="0.35">
      <c r="A74">
        <v>1525</v>
      </c>
      <c r="B74" t="s">
        <v>1171</v>
      </c>
      <c r="C74" t="s">
        <v>1295</v>
      </c>
      <c r="D74" t="s">
        <v>1667</v>
      </c>
    </row>
    <row r="75" spans="1:4" x14ac:dyDescent="0.35">
      <c r="A75">
        <v>1528</v>
      </c>
      <c r="B75" t="s">
        <v>1172</v>
      </c>
      <c r="C75" t="s">
        <v>1295</v>
      </c>
      <c r="D75" t="s">
        <v>1667</v>
      </c>
    </row>
    <row r="76" spans="1:4" x14ac:dyDescent="0.35">
      <c r="A76">
        <v>1531</v>
      </c>
      <c r="B76" t="s">
        <v>1173</v>
      </c>
      <c r="C76" t="s">
        <v>1295</v>
      </c>
      <c r="D76" t="s">
        <v>1667</v>
      </c>
    </row>
    <row r="77" spans="1:4" x14ac:dyDescent="0.35">
      <c r="A77">
        <v>1532</v>
      </c>
      <c r="B77" t="s">
        <v>1174</v>
      </c>
      <c r="C77" t="s">
        <v>1295</v>
      </c>
      <c r="D77" t="s">
        <v>1667</v>
      </c>
    </row>
    <row r="78" spans="1:4" x14ac:dyDescent="0.35">
      <c r="A78">
        <v>1535</v>
      </c>
      <c r="B78" t="s">
        <v>1175</v>
      </c>
      <c r="C78" t="s">
        <v>1295</v>
      </c>
      <c r="D78" t="s">
        <v>1667</v>
      </c>
    </row>
    <row r="79" spans="1:4" x14ac:dyDescent="0.35">
      <c r="A79">
        <v>1539</v>
      </c>
      <c r="B79" t="s">
        <v>1176</v>
      </c>
      <c r="C79" t="s">
        <v>1295</v>
      </c>
      <c r="D79" t="s">
        <v>1667</v>
      </c>
    </row>
    <row r="80" spans="1:4" x14ac:dyDescent="0.35">
      <c r="A80">
        <v>1547</v>
      </c>
      <c r="B80" t="s">
        <v>1177</v>
      </c>
      <c r="C80" t="s">
        <v>1295</v>
      </c>
      <c r="D80" t="s">
        <v>1667</v>
      </c>
    </row>
    <row r="81" spans="1:4" x14ac:dyDescent="0.35">
      <c r="A81">
        <v>1554</v>
      </c>
      <c r="B81" t="s">
        <v>1178</v>
      </c>
      <c r="C81" t="s">
        <v>1295</v>
      </c>
      <c r="D81" t="s">
        <v>1667</v>
      </c>
    </row>
    <row r="82" spans="1:4" x14ac:dyDescent="0.35">
      <c r="A82">
        <v>1557</v>
      </c>
      <c r="B82" t="s">
        <v>1179</v>
      </c>
      <c r="C82" t="s">
        <v>1295</v>
      </c>
      <c r="D82" t="s">
        <v>1667</v>
      </c>
    </row>
    <row r="83" spans="1:4" x14ac:dyDescent="0.35">
      <c r="A83">
        <v>1560</v>
      </c>
      <c r="B83" t="s">
        <v>1180</v>
      </c>
      <c r="C83" t="s">
        <v>1295</v>
      </c>
      <c r="D83" t="s">
        <v>1667</v>
      </c>
    </row>
    <row r="84" spans="1:4" x14ac:dyDescent="0.35">
      <c r="A84">
        <v>1563</v>
      </c>
      <c r="B84" t="s">
        <v>1181</v>
      </c>
      <c r="C84" t="s">
        <v>1295</v>
      </c>
      <c r="D84" t="s">
        <v>1667</v>
      </c>
    </row>
    <row r="85" spans="1:4" x14ac:dyDescent="0.35">
      <c r="A85">
        <v>1566</v>
      </c>
      <c r="B85" t="s">
        <v>1182</v>
      </c>
      <c r="C85" t="s">
        <v>1295</v>
      </c>
      <c r="D85" t="s">
        <v>1667</v>
      </c>
    </row>
    <row r="86" spans="1:4" x14ac:dyDescent="0.35">
      <c r="A86">
        <v>1573</v>
      </c>
      <c r="B86" t="s">
        <v>1184</v>
      </c>
      <c r="C86" t="s">
        <v>1295</v>
      </c>
      <c r="D86" t="s">
        <v>1667</v>
      </c>
    </row>
    <row r="87" spans="1:4" x14ac:dyDescent="0.35">
      <c r="A87">
        <v>1576</v>
      </c>
      <c r="B87" t="s">
        <v>1185</v>
      </c>
      <c r="C87" t="s">
        <v>1295</v>
      </c>
      <c r="D87" t="s">
        <v>1667</v>
      </c>
    </row>
    <row r="88" spans="1:4" x14ac:dyDescent="0.35">
      <c r="A88">
        <v>1577</v>
      </c>
      <c r="B88" t="s">
        <v>1169</v>
      </c>
      <c r="C88" t="s">
        <v>1295</v>
      </c>
      <c r="D88" t="s">
        <v>1667</v>
      </c>
    </row>
    <row r="89" spans="1:4" x14ac:dyDescent="0.35">
      <c r="A89">
        <v>1578</v>
      </c>
      <c r="B89" t="s">
        <v>1411</v>
      </c>
      <c r="C89" t="s">
        <v>1295</v>
      </c>
      <c r="D89" t="s">
        <v>1667</v>
      </c>
    </row>
    <row r="90" spans="1:4" x14ac:dyDescent="0.35">
      <c r="A90">
        <v>1579</v>
      </c>
      <c r="B90" t="s">
        <v>1412</v>
      </c>
      <c r="C90" t="s">
        <v>1295</v>
      </c>
      <c r="D90" t="s">
        <v>1667</v>
      </c>
    </row>
    <row r="91" spans="1:4" x14ac:dyDescent="0.35">
      <c r="A91" s="1">
        <v>1600</v>
      </c>
      <c r="B91" t="s">
        <v>1657</v>
      </c>
      <c r="C91" t="s">
        <v>1642</v>
      </c>
      <c r="D91" t="s">
        <v>1663</v>
      </c>
    </row>
    <row r="92" spans="1:4" x14ac:dyDescent="0.35">
      <c r="A92" s="1">
        <v>1700</v>
      </c>
      <c r="B92" t="s">
        <v>1658</v>
      </c>
      <c r="C92" t="s">
        <v>1642</v>
      </c>
      <c r="D92" t="s">
        <v>1663</v>
      </c>
    </row>
    <row r="93" spans="1:4" x14ac:dyDescent="0.35">
      <c r="A93" s="1">
        <v>1800</v>
      </c>
      <c r="B93" t="s">
        <v>1312</v>
      </c>
      <c r="C93" t="s">
        <v>1642</v>
      </c>
      <c r="D93" t="s">
        <v>1663</v>
      </c>
    </row>
    <row r="94" spans="1:4" x14ac:dyDescent="0.35">
      <c r="A94">
        <v>1804</v>
      </c>
      <c r="B94" t="s">
        <v>1186</v>
      </c>
      <c r="C94" t="s">
        <v>1295</v>
      </c>
      <c r="D94" t="s">
        <v>1667</v>
      </c>
    </row>
    <row r="95" spans="1:4" x14ac:dyDescent="0.35">
      <c r="A95">
        <v>1806</v>
      </c>
      <c r="B95" t="s">
        <v>1187</v>
      </c>
      <c r="C95" t="s">
        <v>1295</v>
      </c>
      <c r="D95" t="s">
        <v>1667</v>
      </c>
    </row>
    <row r="96" spans="1:4" x14ac:dyDescent="0.35">
      <c r="A96">
        <v>1811</v>
      </c>
      <c r="B96" t="s">
        <v>1188</v>
      </c>
      <c r="C96" t="s">
        <v>1295</v>
      </c>
      <c r="D96" t="s">
        <v>1667</v>
      </c>
    </row>
    <row r="97" spans="1:4" x14ac:dyDescent="0.35">
      <c r="A97">
        <v>1812</v>
      </c>
      <c r="B97" t="s">
        <v>1189</v>
      </c>
      <c r="C97" t="s">
        <v>1295</v>
      </c>
      <c r="D97" t="s">
        <v>1667</v>
      </c>
    </row>
    <row r="98" spans="1:4" x14ac:dyDescent="0.35">
      <c r="A98">
        <v>1813</v>
      </c>
      <c r="B98" t="s">
        <v>1190</v>
      </c>
      <c r="C98" t="s">
        <v>1295</v>
      </c>
      <c r="D98" t="s">
        <v>1667</v>
      </c>
    </row>
    <row r="99" spans="1:4" x14ac:dyDescent="0.35">
      <c r="A99">
        <v>1815</v>
      </c>
      <c r="B99" t="s">
        <v>1191</v>
      </c>
      <c r="C99" t="s">
        <v>1295</v>
      </c>
      <c r="D99" t="s">
        <v>1667</v>
      </c>
    </row>
    <row r="100" spans="1:4" x14ac:dyDescent="0.35">
      <c r="A100">
        <v>1816</v>
      </c>
      <c r="B100" t="s">
        <v>1192</v>
      </c>
      <c r="C100" t="s">
        <v>1295</v>
      </c>
      <c r="D100" t="s">
        <v>1667</v>
      </c>
    </row>
    <row r="101" spans="1:4" x14ac:dyDescent="0.35">
      <c r="A101">
        <v>1818</v>
      </c>
      <c r="B101" t="s">
        <v>1166</v>
      </c>
      <c r="C101" t="s">
        <v>1295</v>
      </c>
      <c r="D101" t="s">
        <v>1667</v>
      </c>
    </row>
    <row r="102" spans="1:4" x14ac:dyDescent="0.35">
      <c r="A102">
        <v>1820</v>
      </c>
      <c r="B102" t="s">
        <v>1193</v>
      </c>
      <c r="C102" t="s">
        <v>1295</v>
      </c>
      <c r="D102" t="s">
        <v>1667</v>
      </c>
    </row>
    <row r="103" spans="1:4" x14ac:dyDescent="0.35">
      <c r="A103">
        <v>1822</v>
      </c>
      <c r="B103" t="s">
        <v>1194</v>
      </c>
      <c r="C103" t="s">
        <v>1295</v>
      </c>
      <c r="D103" t="s">
        <v>1667</v>
      </c>
    </row>
    <row r="104" spans="1:4" x14ac:dyDescent="0.35">
      <c r="A104">
        <v>1824</v>
      </c>
      <c r="B104" t="s">
        <v>1195</v>
      </c>
      <c r="C104" t="s">
        <v>1295</v>
      </c>
      <c r="D104" t="s">
        <v>1667</v>
      </c>
    </row>
    <row r="105" spans="1:4" x14ac:dyDescent="0.35">
      <c r="A105">
        <v>1825</v>
      </c>
      <c r="B105" t="s">
        <v>1196</v>
      </c>
      <c r="C105" t="s">
        <v>1295</v>
      </c>
      <c r="D105" t="s">
        <v>1667</v>
      </c>
    </row>
    <row r="106" spans="1:4" x14ac:dyDescent="0.35">
      <c r="A106">
        <v>1826</v>
      </c>
      <c r="B106" t="s">
        <v>1197</v>
      </c>
      <c r="C106" t="s">
        <v>1295</v>
      </c>
      <c r="D106" t="s">
        <v>1667</v>
      </c>
    </row>
    <row r="107" spans="1:4" x14ac:dyDescent="0.35">
      <c r="A107">
        <v>1827</v>
      </c>
      <c r="B107" t="s">
        <v>1198</v>
      </c>
      <c r="C107" t="s">
        <v>1295</v>
      </c>
      <c r="D107" t="s">
        <v>1667</v>
      </c>
    </row>
    <row r="108" spans="1:4" x14ac:dyDescent="0.35">
      <c r="A108">
        <v>1828</v>
      </c>
      <c r="B108" t="s">
        <v>1199</v>
      </c>
      <c r="C108" t="s">
        <v>1295</v>
      </c>
      <c r="D108" t="s">
        <v>1667</v>
      </c>
    </row>
    <row r="109" spans="1:4" x14ac:dyDescent="0.35">
      <c r="A109">
        <v>1832</v>
      </c>
      <c r="B109" t="s">
        <v>1200</v>
      </c>
      <c r="C109" t="s">
        <v>1295</v>
      </c>
      <c r="D109" t="s">
        <v>1667</v>
      </c>
    </row>
    <row r="110" spans="1:4" x14ac:dyDescent="0.35">
      <c r="A110">
        <v>1833</v>
      </c>
      <c r="B110" t="s">
        <v>1201</v>
      </c>
      <c r="C110" t="s">
        <v>1295</v>
      </c>
      <c r="D110" t="s">
        <v>1667</v>
      </c>
    </row>
    <row r="111" spans="1:4" x14ac:dyDescent="0.35">
      <c r="A111">
        <v>1834</v>
      </c>
      <c r="B111" t="s">
        <v>1202</v>
      </c>
      <c r="C111" t="s">
        <v>1295</v>
      </c>
      <c r="D111" t="s">
        <v>1667</v>
      </c>
    </row>
    <row r="112" spans="1:4" x14ac:dyDescent="0.35">
      <c r="A112">
        <v>1835</v>
      </c>
      <c r="B112" t="s">
        <v>1203</v>
      </c>
      <c r="C112" t="s">
        <v>1295</v>
      </c>
      <c r="D112" t="s">
        <v>1667</v>
      </c>
    </row>
    <row r="113" spans="1:4" x14ac:dyDescent="0.35">
      <c r="A113">
        <v>1836</v>
      </c>
      <c r="B113" t="s">
        <v>1204</v>
      </c>
      <c r="C113" t="s">
        <v>1295</v>
      </c>
      <c r="D113" t="s">
        <v>1667</v>
      </c>
    </row>
    <row r="114" spans="1:4" x14ac:dyDescent="0.35">
      <c r="A114">
        <v>1837</v>
      </c>
      <c r="B114" t="s">
        <v>1205</v>
      </c>
      <c r="C114" t="s">
        <v>1295</v>
      </c>
      <c r="D114" t="s">
        <v>1667</v>
      </c>
    </row>
    <row r="115" spans="1:4" x14ac:dyDescent="0.35">
      <c r="A115">
        <v>1838</v>
      </c>
      <c r="B115" t="s">
        <v>1206</v>
      </c>
      <c r="C115" t="s">
        <v>1295</v>
      </c>
      <c r="D115" t="s">
        <v>1667</v>
      </c>
    </row>
    <row r="116" spans="1:4" x14ac:dyDescent="0.35">
      <c r="A116">
        <v>1839</v>
      </c>
      <c r="B116" t="s">
        <v>1207</v>
      </c>
      <c r="C116" t="s">
        <v>1295</v>
      </c>
      <c r="D116" t="s">
        <v>1667</v>
      </c>
    </row>
    <row r="117" spans="1:4" x14ac:dyDescent="0.35">
      <c r="A117">
        <v>1840</v>
      </c>
      <c r="B117" t="s">
        <v>1208</v>
      </c>
      <c r="C117" t="s">
        <v>1295</v>
      </c>
      <c r="D117" t="s">
        <v>1667</v>
      </c>
    </row>
    <row r="118" spans="1:4" x14ac:dyDescent="0.35">
      <c r="A118">
        <v>1841</v>
      </c>
      <c r="B118" t="s">
        <v>1209</v>
      </c>
      <c r="C118" t="s">
        <v>1295</v>
      </c>
      <c r="D118" t="s">
        <v>1667</v>
      </c>
    </row>
    <row r="119" spans="1:4" x14ac:dyDescent="0.35">
      <c r="A119">
        <v>1845</v>
      </c>
      <c r="B119" t="s">
        <v>1210</v>
      </c>
      <c r="C119" t="s">
        <v>1295</v>
      </c>
      <c r="D119" t="s">
        <v>1667</v>
      </c>
    </row>
    <row r="120" spans="1:4" x14ac:dyDescent="0.35">
      <c r="A120">
        <v>1848</v>
      </c>
      <c r="B120" t="s">
        <v>1211</v>
      </c>
      <c r="C120" t="s">
        <v>1295</v>
      </c>
      <c r="D120" t="s">
        <v>1667</v>
      </c>
    </row>
    <row r="121" spans="1:4" x14ac:dyDescent="0.35">
      <c r="A121">
        <v>1851</v>
      </c>
      <c r="B121" t="s">
        <v>1213</v>
      </c>
      <c r="C121" t="s">
        <v>1295</v>
      </c>
      <c r="D121" t="s">
        <v>1667</v>
      </c>
    </row>
    <row r="122" spans="1:4" x14ac:dyDescent="0.35">
      <c r="A122">
        <v>1853</v>
      </c>
      <c r="B122" t="s">
        <v>1215</v>
      </c>
      <c r="C122" t="s">
        <v>1295</v>
      </c>
      <c r="D122" t="s">
        <v>1667</v>
      </c>
    </row>
    <row r="123" spans="1:4" x14ac:dyDescent="0.35">
      <c r="A123">
        <v>1856</v>
      </c>
      <c r="B123" t="s">
        <v>1216</v>
      </c>
      <c r="C123" t="s">
        <v>1295</v>
      </c>
      <c r="D123" t="s">
        <v>1667</v>
      </c>
    </row>
    <row r="124" spans="1:4" x14ac:dyDescent="0.35">
      <c r="A124">
        <v>1857</v>
      </c>
      <c r="B124" t="s">
        <v>1217</v>
      </c>
      <c r="C124" t="s">
        <v>1295</v>
      </c>
      <c r="D124" t="s">
        <v>1667</v>
      </c>
    </row>
    <row r="125" spans="1:4" x14ac:dyDescent="0.35">
      <c r="A125">
        <v>1859</v>
      </c>
      <c r="B125" t="s">
        <v>1218</v>
      </c>
      <c r="C125" t="s">
        <v>1295</v>
      </c>
      <c r="D125" t="s">
        <v>1667</v>
      </c>
    </row>
    <row r="126" spans="1:4" x14ac:dyDescent="0.35">
      <c r="A126">
        <v>1860</v>
      </c>
      <c r="B126" t="s">
        <v>1219</v>
      </c>
      <c r="C126" t="s">
        <v>1295</v>
      </c>
      <c r="D126" t="s">
        <v>1667</v>
      </c>
    </row>
    <row r="127" spans="1:4" x14ac:dyDescent="0.35">
      <c r="A127">
        <v>1865</v>
      </c>
      <c r="B127" t="s">
        <v>1220</v>
      </c>
      <c r="C127" t="s">
        <v>1295</v>
      </c>
      <c r="D127" t="s">
        <v>1667</v>
      </c>
    </row>
    <row r="128" spans="1:4" x14ac:dyDescent="0.35">
      <c r="A128">
        <v>1866</v>
      </c>
      <c r="B128" t="s">
        <v>1221</v>
      </c>
      <c r="C128" t="s">
        <v>1295</v>
      </c>
      <c r="D128" t="s">
        <v>1667</v>
      </c>
    </row>
    <row r="129" spans="1:5" x14ac:dyDescent="0.35">
      <c r="A129">
        <v>1867</v>
      </c>
      <c r="B129" t="s">
        <v>1067</v>
      </c>
      <c r="C129" t="s">
        <v>1295</v>
      </c>
      <c r="D129" t="s">
        <v>1667</v>
      </c>
    </row>
    <row r="130" spans="1:5" x14ac:dyDescent="0.35">
      <c r="A130">
        <v>1868</v>
      </c>
      <c r="B130" t="s">
        <v>1222</v>
      </c>
      <c r="C130" t="s">
        <v>1295</v>
      </c>
      <c r="D130" t="s">
        <v>1667</v>
      </c>
    </row>
    <row r="131" spans="1:5" x14ac:dyDescent="0.35">
      <c r="A131">
        <v>1870</v>
      </c>
      <c r="B131" t="s">
        <v>1223</v>
      </c>
      <c r="C131" t="s">
        <v>1295</v>
      </c>
      <c r="D131" t="s">
        <v>1667</v>
      </c>
    </row>
    <row r="132" spans="1:5" x14ac:dyDescent="0.35">
      <c r="A132">
        <v>1871</v>
      </c>
      <c r="B132" t="s">
        <v>1224</v>
      </c>
      <c r="C132" t="s">
        <v>1295</v>
      </c>
      <c r="D132" t="s">
        <v>1667</v>
      </c>
    </row>
    <row r="133" spans="1:5" x14ac:dyDescent="0.35">
      <c r="A133">
        <v>1874</v>
      </c>
      <c r="B133" t="s">
        <v>1225</v>
      </c>
      <c r="C133" t="s">
        <v>1295</v>
      </c>
      <c r="D133" t="s">
        <v>1667</v>
      </c>
    </row>
    <row r="134" spans="1:5" x14ac:dyDescent="0.35">
      <c r="A134">
        <v>1875</v>
      </c>
      <c r="B134" t="s">
        <v>1212</v>
      </c>
      <c r="C134" t="s">
        <v>1295</v>
      </c>
      <c r="D134" t="s">
        <v>1667</v>
      </c>
    </row>
    <row r="135" spans="1:5" x14ac:dyDescent="0.35">
      <c r="A135" s="1">
        <v>1900</v>
      </c>
      <c r="B135" t="s">
        <v>1659</v>
      </c>
      <c r="C135" t="s">
        <v>1642</v>
      </c>
      <c r="D135" t="s">
        <v>1663</v>
      </c>
    </row>
    <row r="136" spans="1:5" x14ac:dyDescent="0.35">
      <c r="A136" s="1">
        <v>2000</v>
      </c>
      <c r="B136" t="s">
        <v>1660</v>
      </c>
      <c r="C136" t="s">
        <v>1642</v>
      </c>
      <c r="D136" t="s">
        <v>1663</v>
      </c>
    </row>
    <row r="137" spans="1:5" x14ac:dyDescent="0.35">
      <c r="A137">
        <v>3001</v>
      </c>
      <c r="B137" t="s">
        <v>961</v>
      </c>
      <c r="C137" t="s">
        <v>1295</v>
      </c>
      <c r="D137" t="s">
        <v>1667</v>
      </c>
      <c r="E137" t="s">
        <v>1692</v>
      </c>
    </row>
    <row r="138" spans="1:5" x14ac:dyDescent="0.35">
      <c r="A138">
        <v>3002</v>
      </c>
      <c r="B138" t="s">
        <v>962</v>
      </c>
      <c r="C138" t="s">
        <v>1295</v>
      </c>
      <c r="D138" t="s">
        <v>1667</v>
      </c>
      <c r="E138" t="s">
        <v>1692</v>
      </c>
    </row>
    <row r="139" spans="1:5" x14ac:dyDescent="0.35">
      <c r="A139">
        <v>3003</v>
      </c>
      <c r="B139" t="s">
        <v>963</v>
      </c>
      <c r="C139" t="s">
        <v>1295</v>
      </c>
      <c r="D139" t="s">
        <v>1667</v>
      </c>
      <c r="E139" t="s">
        <v>1692</v>
      </c>
    </row>
    <row r="140" spans="1:5" x14ac:dyDescent="0.35">
      <c r="A140">
        <v>3004</v>
      </c>
      <c r="B140" t="s">
        <v>964</v>
      </c>
      <c r="C140" t="s">
        <v>1295</v>
      </c>
      <c r="D140" t="s">
        <v>1667</v>
      </c>
      <c r="E140" t="s">
        <v>1692</v>
      </c>
    </row>
    <row r="141" spans="1:5" x14ac:dyDescent="0.35">
      <c r="A141">
        <v>3005</v>
      </c>
      <c r="B141" t="s">
        <v>1035</v>
      </c>
      <c r="C141" t="s">
        <v>1295</v>
      </c>
      <c r="D141" t="s">
        <v>1667</v>
      </c>
      <c r="E141" t="s">
        <v>1692</v>
      </c>
    </row>
    <row r="142" spans="1:5" x14ac:dyDescent="0.35">
      <c r="A142">
        <v>3006</v>
      </c>
      <c r="B142" t="s">
        <v>1036</v>
      </c>
      <c r="C142" t="s">
        <v>1295</v>
      </c>
      <c r="D142" t="s">
        <v>1667</v>
      </c>
      <c r="E142" t="s">
        <v>1692</v>
      </c>
    </row>
    <row r="143" spans="1:5" x14ac:dyDescent="0.35">
      <c r="A143">
        <v>3007</v>
      </c>
      <c r="B143" t="s">
        <v>1037</v>
      </c>
      <c r="C143" t="s">
        <v>1295</v>
      </c>
      <c r="D143" t="s">
        <v>1667</v>
      </c>
      <c r="E143" t="s">
        <v>1692</v>
      </c>
    </row>
    <row r="144" spans="1:5" x14ac:dyDescent="0.35">
      <c r="A144">
        <v>3011</v>
      </c>
      <c r="B144" t="s">
        <v>965</v>
      </c>
      <c r="C144" t="s">
        <v>1295</v>
      </c>
      <c r="D144" t="s">
        <v>1667</v>
      </c>
      <c r="E144" t="s">
        <v>1692</v>
      </c>
    </row>
    <row r="145" spans="1:5" x14ac:dyDescent="0.35">
      <c r="A145">
        <v>3012</v>
      </c>
      <c r="B145" t="s">
        <v>966</v>
      </c>
      <c r="C145" t="s">
        <v>1295</v>
      </c>
      <c r="D145" t="s">
        <v>1667</v>
      </c>
      <c r="E145" t="s">
        <v>1692</v>
      </c>
    </row>
    <row r="146" spans="1:5" x14ac:dyDescent="0.35">
      <c r="A146">
        <v>3013</v>
      </c>
      <c r="B146" t="s">
        <v>967</v>
      </c>
      <c r="C146" t="s">
        <v>1295</v>
      </c>
      <c r="D146" t="s">
        <v>1667</v>
      </c>
      <c r="E146" t="s">
        <v>1692</v>
      </c>
    </row>
    <row r="147" spans="1:5" x14ac:dyDescent="0.35">
      <c r="A147">
        <v>3014</v>
      </c>
      <c r="B147" t="s">
        <v>1413</v>
      </c>
      <c r="C147" t="s">
        <v>1295</v>
      </c>
      <c r="D147" t="s">
        <v>1667</v>
      </c>
      <c r="E147" t="s">
        <v>1692</v>
      </c>
    </row>
    <row r="148" spans="1:5" x14ac:dyDescent="0.35">
      <c r="A148">
        <v>3015</v>
      </c>
      <c r="B148" t="s">
        <v>968</v>
      </c>
      <c r="C148" t="s">
        <v>1295</v>
      </c>
      <c r="D148" t="s">
        <v>1667</v>
      </c>
      <c r="E148" t="s">
        <v>1692</v>
      </c>
    </row>
    <row r="149" spans="1:5" x14ac:dyDescent="0.35">
      <c r="A149">
        <v>3016</v>
      </c>
      <c r="B149" t="s">
        <v>969</v>
      </c>
      <c r="C149" t="s">
        <v>1295</v>
      </c>
      <c r="D149" t="s">
        <v>1667</v>
      </c>
      <c r="E149" t="s">
        <v>1692</v>
      </c>
    </row>
    <row r="150" spans="1:5" x14ac:dyDescent="0.35">
      <c r="A150">
        <v>3017</v>
      </c>
      <c r="B150" t="s">
        <v>970</v>
      </c>
      <c r="C150" t="s">
        <v>1295</v>
      </c>
      <c r="D150" t="s">
        <v>1667</v>
      </c>
      <c r="E150" t="s">
        <v>1692</v>
      </c>
    </row>
    <row r="151" spans="1:5" x14ac:dyDescent="0.35">
      <c r="A151">
        <v>3018</v>
      </c>
      <c r="B151" t="s">
        <v>971</v>
      </c>
      <c r="C151" t="s">
        <v>1295</v>
      </c>
      <c r="D151" t="s">
        <v>1667</v>
      </c>
      <c r="E151" t="s">
        <v>1692</v>
      </c>
    </row>
    <row r="152" spans="1:5" x14ac:dyDescent="0.35">
      <c r="A152">
        <v>3019</v>
      </c>
      <c r="B152" t="s">
        <v>972</v>
      </c>
      <c r="C152" t="s">
        <v>1295</v>
      </c>
      <c r="D152" t="s">
        <v>1667</v>
      </c>
      <c r="E152" t="s">
        <v>1692</v>
      </c>
    </row>
    <row r="153" spans="1:5" x14ac:dyDescent="0.35">
      <c r="A153">
        <v>3020</v>
      </c>
      <c r="B153" t="s">
        <v>1414</v>
      </c>
      <c r="C153" t="s">
        <v>1295</v>
      </c>
      <c r="D153" t="s">
        <v>1667</v>
      </c>
      <c r="E153" t="s">
        <v>1692</v>
      </c>
    </row>
    <row r="154" spans="1:5" x14ac:dyDescent="0.35">
      <c r="A154">
        <v>3021</v>
      </c>
      <c r="B154" t="s">
        <v>973</v>
      </c>
      <c r="C154" t="s">
        <v>1295</v>
      </c>
      <c r="D154" t="s">
        <v>1667</v>
      </c>
      <c r="E154" t="s">
        <v>1692</v>
      </c>
    </row>
    <row r="155" spans="1:5" x14ac:dyDescent="0.35">
      <c r="A155">
        <v>3022</v>
      </c>
      <c r="B155" t="s">
        <v>974</v>
      </c>
      <c r="C155" t="s">
        <v>1295</v>
      </c>
      <c r="D155" t="s">
        <v>1667</v>
      </c>
      <c r="E155" t="s">
        <v>1692</v>
      </c>
    </row>
    <row r="156" spans="1:5" x14ac:dyDescent="0.35">
      <c r="A156">
        <v>3023</v>
      </c>
      <c r="B156" t="s">
        <v>975</v>
      </c>
      <c r="C156" t="s">
        <v>1295</v>
      </c>
      <c r="D156" t="s">
        <v>1667</v>
      </c>
      <c r="E156" t="s">
        <v>1692</v>
      </c>
    </row>
    <row r="157" spans="1:5" x14ac:dyDescent="0.35">
      <c r="A157">
        <v>3024</v>
      </c>
      <c r="B157" t="s">
        <v>976</v>
      </c>
      <c r="C157" t="s">
        <v>1295</v>
      </c>
      <c r="D157" t="s">
        <v>1667</v>
      </c>
      <c r="E157" t="s">
        <v>1692</v>
      </c>
    </row>
    <row r="158" spans="1:5" x14ac:dyDescent="0.35">
      <c r="A158">
        <v>3025</v>
      </c>
      <c r="B158" t="s">
        <v>977</v>
      </c>
      <c r="C158" t="s">
        <v>1295</v>
      </c>
      <c r="D158" t="s">
        <v>1667</v>
      </c>
      <c r="E158" t="s">
        <v>1692</v>
      </c>
    </row>
    <row r="159" spans="1:5" x14ac:dyDescent="0.35">
      <c r="A159">
        <v>3026</v>
      </c>
      <c r="B159" t="s">
        <v>1415</v>
      </c>
      <c r="C159" t="s">
        <v>1295</v>
      </c>
      <c r="D159" t="s">
        <v>1667</v>
      </c>
      <c r="E159" t="s">
        <v>1692</v>
      </c>
    </row>
    <row r="160" spans="1:5" x14ac:dyDescent="0.35">
      <c r="A160">
        <v>3027</v>
      </c>
      <c r="B160" t="s">
        <v>978</v>
      </c>
      <c r="C160" t="s">
        <v>1295</v>
      </c>
      <c r="D160" t="s">
        <v>1667</v>
      </c>
      <c r="E160" t="s">
        <v>1692</v>
      </c>
    </row>
    <row r="161" spans="1:5" x14ac:dyDescent="0.35">
      <c r="A161">
        <v>3028</v>
      </c>
      <c r="B161" t="s">
        <v>979</v>
      </c>
      <c r="C161" t="s">
        <v>1295</v>
      </c>
      <c r="D161" t="s">
        <v>1667</v>
      </c>
      <c r="E161" t="s">
        <v>1692</v>
      </c>
    </row>
    <row r="162" spans="1:5" x14ac:dyDescent="0.35">
      <c r="A162">
        <v>3029</v>
      </c>
      <c r="B162" t="s">
        <v>980</v>
      </c>
      <c r="C162" t="s">
        <v>1295</v>
      </c>
      <c r="D162" t="s">
        <v>1667</v>
      </c>
      <c r="E162" t="s">
        <v>1692</v>
      </c>
    </row>
    <row r="163" spans="1:5" x14ac:dyDescent="0.35">
      <c r="A163">
        <v>3030</v>
      </c>
      <c r="B163" t="s">
        <v>1416</v>
      </c>
      <c r="C163" t="s">
        <v>1295</v>
      </c>
      <c r="D163" t="s">
        <v>1667</v>
      </c>
      <c r="E163" t="s">
        <v>1692</v>
      </c>
    </row>
    <row r="164" spans="1:5" x14ac:dyDescent="0.35">
      <c r="A164">
        <v>3031</v>
      </c>
      <c r="B164" t="s">
        <v>981</v>
      </c>
      <c r="C164" t="s">
        <v>1295</v>
      </c>
      <c r="D164" t="s">
        <v>1667</v>
      </c>
      <c r="E164" t="s">
        <v>1692</v>
      </c>
    </row>
    <row r="165" spans="1:5" x14ac:dyDescent="0.35">
      <c r="A165">
        <v>3032</v>
      </c>
      <c r="B165" t="s">
        <v>982</v>
      </c>
      <c r="C165" t="s">
        <v>1295</v>
      </c>
      <c r="D165" t="s">
        <v>1667</v>
      </c>
      <c r="E165" t="s">
        <v>1692</v>
      </c>
    </row>
    <row r="166" spans="1:5" x14ac:dyDescent="0.35">
      <c r="A166">
        <v>3033</v>
      </c>
      <c r="B166" t="s">
        <v>983</v>
      </c>
      <c r="C166" t="s">
        <v>1295</v>
      </c>
      <c r="D166" t="s">
        <v>1667</v>
      </c>
      <c r="E166" t="s">
        <v>1692</v>
      </c>
    </row>
    <row r="167" spans="1:5" x14ac:dyDescent="0.35">
      <c r="A167">
        <v>3034</v>
      </c>
      <c r="B167" t="s">
        <v>1417</v>
      </c>
      <c r="C167" t="s">
        <v>1295</v>
      </c>
      <c r="D167" t="s">
        <v>1667</v>
      </c>
      <c r="E167" t="s">
        <v>1692</v>
      </c>
    </row>
    <row r="168" spans="1:5" x14ac:dyDescent="0.35">
      <c r="A168">
        <v>3035</v>
      </c>
      <c r="B168" t="s">
        <v>984</v>
      </c>
      <c r="C168" t="s">
        <v>1295</v>
      </c>
      <c r="D168" t="s">
        <v>1667</v>
      </c>
      <c r="E168" t="s">
        <v>1692</v>
      </c>
    </row>
    <row r="169" spans="1:5" x14ac:dyDescent="0.35">
      <c r="A169">
        <v>3036</v>
      </c>
      <c r="B169" t="s">
        <v>985</v>
      </c>
      <c r="C169" t="s">
        <v>1295</v>
      </c>
      <c r="D169" t="s">
        <v>1667</v>
      </c>
      <c r="E169" t="s">
        <v>1692</v>
      </c>
    </row>
    <row r="170" spans="1:5" x14ac:dyDescent="0.35">
      <c r="A170">
        <v>3037</v>
      </c>
      <c r="B170" t="s">
        <v>986</v>
      </c>
      <c r="C170" t="s">
        <v>1295</v>
      </c>
      <c r="D170" t="s">
        <v>1667</v>
      </c>
      <c r="E170" t="s">
        <v>1692</v>
      </c>
    </row>
    <row r="171" spans="1:5" x14ac:dyDescent="0.35">
      <c r="A171">
        <v>3038</v>
      </c>
      <c r="B171" t="s">
        <v>1038</v>
      </c>
      <c r="C171" t="s">
        <v>1295</v>
      </c>
      <c r="D171" t="s">
        <v>1667</v>
      </c>
      <c r="E171" t="s">
        <v>1692</v>
      </c>
    </row>
    <row r="172" spans="1:5" x14ac:dyDescent="0.35">
      <c r="A172">
        <v>3039</v>
      </c>
      <c r="B172" t="s">
        <v>1039</v>
      </c>
      <c r="C172" t="s">
        <v>1295</v>
      </c>
      <c r="D172" t="s">
        <v>1667</v>
      </c>
      <c r="E172" t="s">
        <v>1692</v>
      </c>
    </row>
    <row r="173" spans="1:5" x14ac:dyDescent="0.35">
      <c r="A173">
        <v>3040</v>
      </c>
      <c r="B173" t="s">
        <v>1418</v>
      </c>
      <c r="C173" t="s">
        <v>1295</v>
      </c>
      <c r="D173" t="s">
        <v>1667</v>
      </c>
      <c r="E173" t="s">
        <v>1692</v>
      </c>
    </row>
    <row r="174" spans="1:5" x14ac:dyDescent="0.35">
      <c r="A174">
        <v>3041</v>
      </c>
      <c r="B174" t="s">
        <v>1040</v>
      </c>
      <c r="C174" t="s">
        <v>1295</v>
      </c>
      <c r="D174" t="s">
        <v>1667</v>
      </c>
      <c r="E174" t="s">
        <v>1692</v>
      </c>
    </row>
    <row r="175" spans="1:5" x14ac:dyDescent="0.35">
      <c r="A175">
        <v>3042</v>
      </c>
      <c r="B175" t="s">
        <v>1041</v>
      </c>
      <c r="C175" t="s">
        <v>1295</v>
      </c>
      <c r="D175" t="s">
        <v>1667</v>
      </c>
      <c r="E175" t="s">
        <v>1692</v>
      </c>
    </row>
    <row r="176" spans="1:5" x14ac:dyDescent="0.35">
      <c r="A176">
        <v>3043</v>
      </c>
      <c r="B176" t="s">
        <v>1042</v>
      </c>
      <c r="C176" t="s">
        <v>1295</v>
      </c>
      <c r="D176" t="s">
        <v>1667</v>
      </c>
      <c r="E176" t="s">
        <v>1692</v>
      </c>
    </row>
    <row r="177" spans="1:5" x14ac:dyDescent="0.35">
      <c r="A177">
        <v>3044</v>
      </c>
      <c r="B177" t="s">
        <v>1043</v>
      </c>
      <c r="C177" t="s">
        <v>1295</v>
      </c>
      <c r="D177" t="s">
        <v>1667</v>
      </c>
      <c r="E177" t="s">
        <v>1692</v>
      </c>
    </row>
    <row r="178" spans="1:5" x14ac:dyDescent="0.35">
      <c r="A178">
        <v>3045</v>
      </c>
      <c r="B178" t="s">
        <v>1044</v>
      </c>
      <c r="C178" t="s">
        <v>1295</v>
      </c>
      <c r="D178" t="s">
        <v>1667</v>
      </c>
      <c r="E178" t="s">
        <v>1692</v>
      </c>
    </row>
    <row r="179" spans="1:5" x14ac:dyDescent="0.35">
      <c r="A179">
        <v>3046</v>
      </c>
      <c r="B179" t="s">
        <v>1045</v>
      </c>
      <c r="C179" t="s">
        <v>1295</v>
      </c>
      <c r="D179" t="s">
        <v>1667</v>
      </c>
      <c r="E179" t="s">
        <v>1692</v>
      </c>
    </row>
    <row r="180" spans="1:5" x14ac:dyDescent="0.35">
      <c r="A180">
        <v>3047</v>
      </c>
      <c r="B180" t="s">
        <v>1046</v>
      </c>
      <c r="C180" t="s">
        <v>1295</v>
      </c>
      <c r="D180" t="s">
        <v>1667</v>
      </c>
      <c r="E180" t="s">
        <v>1692</v>
      </c>
    </row>
    <row r="181" spans="1:5" x14ac:dyDescent="0.35">
      <c r="A181">
        <v>3048</v>
      </c>
      <c r="B181" t="s">
        <v>1047</v>
      </c>
      <c r="C181" t="s">
        <v>1295</v>
      </c>
      <c r="D181" t="s">
        <v>1667</v>
      </c>
      <c r="E181" t="s">
        <v>1692</v>
      </c>
    </row>
    <row r="182" spans="1:5" x14ac:dyDescent="0.35">
      <c r="A182">
        <v>3049</v>
      </c>
      <c r="B182" t="s">
        <v>1048</v>
      </c>
      <c r="C182" t="s">
        <v>1295</v>
      </c>
      <c r="D182" t="s">
        <v>1667</v>
      </c>
      <c r="E182" t="s">
        <v>1692</v>
      </c>
    </row>
    <row r="183" spans="1:5" x14ac:dyDescent="0.35">
      <c r="A183">
        <v>3050</v>
      </c>
      <c r="B183" t="s">
        <v>1049</v>
      </c>
      <c r="C183" t="s">
        <v>1295</v>
      </c>
      <c r="D183" t="s">
        <v>1667</v>
      </c>
      <c r="E183" t="s">
        <v>1692</v>
      </c>
    </row>
    <row r="184" spans="1:5" x14ac:dyDescent="0.35">
      <c r="A184">
        <v>3051</v>
      </c>
      <c r="B184" t="s">
        <v>1050</v>
      </c>
      <c r="C184" t="s">
        <v>1295</v>
      </c>
      <c r="D184" t="s">
        <v>1667</v>
      </c>
      <c r="E184" t="s">
        <v>1692</v>
      </c>
    </row>
    <row r="185" spans="1:5" x14ac:dyDescent="0.35">
      <c r="A185">
        <v>3052</v>
      </c>
      <c r="B185" t="s">
        <v>1051</v>
      </c>
      <c r="C185" t="s">
        <v>1295</v>
      </c>
      <c r="D185" t="s">
        <v>1667</v>
      </c>
      <c r="E185" t="s">
        <v>1692</v>
      </c>
    </row>
    <row r="186" spans="1:5" x14ac:dyDescent="0.35">
      <c r="A186">
        <v>3053</v>
      </c>
      <c r="B186" t="s">
        <v>1024</v>
      </c>
      <c r="C186" t="s">
        <v>1295</v>
      </c>
      <c r="D186" t="s">
        <v>1667</v>
      </c>
      <c r="E186" t="s">
        <v>1692</v>
      </c>
    </row>
    <row r="187" spans="1:5" x14ac:dyDescent="0.35">
      <c r="A187">
        <v>3054</v>
      </c>
      <c r="B187" t="s">
        <v>1025</v>
      </c>
      <c r="C187" t="s">
        <v>1295</v>
      </c>
      <c r="D187" t="s">
        <v>1667</v>
      </c>
      <c r="E187" t="s">
        <v>1692</v>
      </c>
    </row>
    <row r="188" spans="1:5" x14ac:dyDescent="0.35">
      <c r="A188">
        <v>3101</v>
      </c>
      <c r="B188" t="s">
        <v>961</v>
      </c>
      <c r="C188" t="s">
        <v>1295</v>
      </c>
      <c r="D188" t="s">
        <v>1667</v>
      </c>
      <c r="E188" t="s">
        <v>1693</v>
      </c>
    </row>
    <row r="189" spans="1:5" x14ac:dyDescent="0.35">
      <c r="A189">
        <v>3103</v>
      </c>
      <c r="B189" t="s">
        <v>962</v>
      </c>
      <c r="C189" t="s">
        <v>1295</v>
      </c>
      <c r="D189" t="s">
        <v>1667</v>
      </c>
      <c r="E189" t="s">
        <v>1693</v>
      </c>
    </row>
    <row r="190" spans="1:5" x14ac:dyDescent="0.35">
      <c r="A190">
        <v>3105</v>
      </c>
      <c r="B190" t="s">
        <v>963</v>
      </c>
      <c r="C190" t="s">
        <v>1295</v>
      </c>
      <c r="D190" t="s">
        <v>1667</v>
      </c>
      <c r="E190" t="s">
        <v>1693</v>
      </c>
    </row>
    <row r="191" spans="1:5" x14ac:dyDescent="0.35">
      <c r="A191">
        <v>3107</v>
      </c>
      <c r="B191" t="s">
        <v>964</v>
      </c>
      <c r="C191" t="s">
        <v>1295</v>
      </c>
      <c r="D191" t="s">
        <v>1667</v>
      </c>
      <c r="E191" t="s">
        <v>1693</v>
      </c>
    </row>
    <row r="192" spans="1:5" x14ac:dyDescent="0.35">
      <c r="A192">
        <v>3110</v>
      </c>
      <c r="B192" t="s">
        <v>965</v>
      </c>
      <c r="C192" t="s">
        <v>1295</v>
      </c>
      <c r="D192" t="s">
        <v>1667</v>
      </c>
      <c r="E192" t="s">
        <v>1693</v>
      </c>
    </row>
    <row r="193" spans="1:5" x14ac:dyDescent="0.35">
      <c r="A193">
        <v>3112</v>
      </c>
      <c r="B193" t="s">
        <v>970</v>
      </c>
      <c r="C193" t="s">
        <v>1295</v>
      </c>
      <c r="D193" t="s">
        <v>1667</v>
      </c>
      <c r="E193" t="s">
        <v>1693</v>
      </c>
    </row>
    <row r="194" spans="1:5" x14ac:dyDescent="0.35">
      <c r="A194">
        <v>3114</v>
      </c>
      <c r="B194" t="s">
        <v>971</v>
      </c>
      <c r="C194" t="s">
        <v>1295</v>
      </c>
      <c r="D194" t="s">
        <v>1667</v>
      </c>
      <c r="E194" t="s">
        <v>1693</v>
      </c>
    </row>
    <row r="195" spans="1:5" x14ac:dyDescent="0.35">
      <c r="A195">
        <v>3116</v>
      </c>
      <c r="B195" t="s">
        <v>968</v>
      </c>
      <c r="C195" t="s">
        <v>1295</v>
      </c>
      <c r="D195" t="s">
        <v>1667</v>
      </c>
      <c r="E195" t="s">
        <v>1693</v>
      </c>
    </row>
    <row r="196" spans="1:5" x14ac:dyDescent="0.35">
      <c r="A196">
        <v>3118</v>
      </c>
      <c r="B196" t="s">
        <v>1413</v>
      </c>
      <c r="C196" t="s">
        <v>1295</v>
      </c>
      <c r="D196" t="s">
        <v>1667</v>
      </c>
      <c r="E196" t="s">
        <v>1693</v>
      </c>
    </row>
    <row r="197" spans="1:5" x14ac:dyDescent="0.35">
      <c r="A197">
        <v>3120</v>
      </c>
      <c r="B197" t="s">
        <v>969</v>
      </c>
      <c r="C197" t="s">
        <v>1295</v>
      </c>
      <c r="D197" t="s">
        <v>1667</v>
      </c>
      <c r="E197" t="s">
        <v>1693</v>
      </c>
    </row>
    <row r="198" spans="1:5" x14ac:dyDescent="0.35">
      <c r="A198">
        <v>3122</v>
      </c>
      <c r="B198" t="s">
        <v>967</v>
      </c>
      <c r="C198" t="s">
        <v>1295</v>
      </c>
      <c r="D198" t="s">
        <v>1667</v>
      </c>
      <c r="E198" t="s">
        <v>1693</v>
      </c>
    </row>
    <row r="199" spans="1:5" x14ac:dyDescent="0.35">
      <c r="A199">
        <v>3124</v>
      </c>
      <c r="B199" t="s">
        <v>966</v>
      </c>
      <c r="C199" t="s">
        <v>1295</v>
      </c>
      <c r="D199" t="s">
        <v>1667</v>
      </c>
      <c r="E199" t="s">
        <v>1693</v>
      </c>
    </row>
    <row r="200" spans="1:5" x14ac:dyDescent="0.35">
      <c r="A200">
        <v>3201</v>
      </c>
      <c r="B200" t="s">
        <v>976</v>
      </c>
      <c r="C200" t="s">
        <v>1295</v>
      </c>
      <c r="D200" t="s">
        <v>1667</v>
      </c>
      <c r="E200" t="s">
        <v>1693</v>
      </c>
    </row>
    <row r="201" spans="1:5" x14ac:dyDescent="0.35">
      <c r="A201">
        <v>3203</v>
      </c>
      <c r="B201" t="s">
        <v>977</v>
      </c>
      <c r="C201" t="s">
        <v>1295</v>
      </c>
      <c r="D201" t="s">
        <v>1667</v>
      </c>
      <c r="E201" t="s">
        <v>1693</v>
      </c>
    </row>
    <row r="202" spans="1:5" x14ac:dyDescent="0.35">
      <c r="A202">
        <v>3205</v>
      </c>
      <c r="B202" t="s">
        <v>1416</v>
      </c>
      <c r="C202" t="s">
        <v>1295</v>
      </c>
      <c r="D202" t="s">
        <v>1667</v>
      </c>
      <c r="E202" t="s">
        <v>1693</v>
      </c>
    </row>
    <row r="203" spans="1:5" x14ac:dyDescent="0.35">
      <c r="A203">
        <v>3207</v>
      </c>
      <c r="B203" t="s">
        <v>1414</v>
      </c>
      <c r="C203" t="s">
        <v>1295</v>
      </c>
      <c r="D203" t="s">
        <v>1667</v>
      </c>
      <c r="E203" t="s">
        <v>1693</v>
      </c>
    </row>
    <row r="204" spans="1:5" x14ac:dyDescent="0.35">
      <c r="A204">
        <v>3209</v>
      </c>
      <c r="B204" t="s">
        <v>983</v>
      </c>
      <c r="C204" t="s">
        <v>1295</v>
      </c>
      <c r="D204" t="s">
        <v>1667</v>
      </c>
      <c r="E204" t="s">
        <v>1693</v>
      </c>
    </row>
    <row r="205" spans="1:5" x14ac:dyDescent="0.35">
      <c r="A205">
        <v>3212</v>
      </c>
      <c r="B205" t="s">
        <v>975</v>
      </c>
      <c r="C205" t="s">
        <v>1295</v>
      </c>
      <c r="D205" t="s">
        <v>1667</v>
      </c>
      <c r="E205" t="s">
        <v>1693</v>
      </c>
    </row>
    <row r="206" spans="1:5" x14ac:dyDescent="0.35">
      <c r="A206">
        <v>3214</v>
      </c>
      <c r="B206" t="s">
        <v>974</v>
      </c>
      <c r="C206" t="s">
        <v>1295</v>
      </c>
      <c r="D206" t="s">
        <v>1667</v>
      </c>
      <c r="E206" t="s">
        <v>1693</v>
      </c>
    </row>
    <row r="207" spans="1:5" x14ac:dyDescent="0.35">
      <c r="A207">
        <v>3216</v>
      </c>
      <c r="B207" t="s">
        <v>972</v>
      </c>
      <c r="C207" t="s">
        <v>1295</v>
      </c>
      <c r="D207" t="s">
        <v>1667</v>
      </c>
      <c r="E207" t="s">
        <v>1693</v>
      </c>
    </row>
    <row r="208" spans="1:5" x14ac:dyDescent="0.35">
      <c r="A208">
        <v>3218</v>
      </c>
      <c r="B208" t="s">
        <v>973</v>
      </c>
      <c r="C208" t="s">
        <v>1295</v>
      </c>
      <c r="D208" t="s">
        <v>1667</v>
      </c>
      <c r="E208" t="s">
        <v>1693</v>
      </c>
    </row>
    <row r="209" spans="1:5" x14ac:dyDescent="0.35">
      <c r="A209">
        <v>3220</v>
      </c>
      <c r="B209" t="s">
        <v>979</v>
      </c>
      <c r="C209" t="s">
        <v>1295</v>
      </c>
      <c r="D209" t="s">
        <v>1667</v>
      </c>
      <c r="E209" t="s">
        <v>1693</v>
      </c>
    </row>
    <row r="210" spans="1:5" x14ac:dyDescent="0.35">
      <c r="A210">
        <v>3222</v>
      </c>
      <c r="B210" t="s">
        <v>980</v>
      </c>
      <c r="C210" t="s">
        <v>1295</v>
      </c>
      <c r="D210" t="s">
        <v>1667</v>
      </c>
      <c r="E210" t="s">
        <v>1693</v>
      </c>
    </row>
    <row r="211" spans="1:5" x14ac:dyDescent="0.35">
      <c r="A211">
        <v>3224</v>
      </c>
      <c r="B211" t="s">
        <v>978</v>
      </c>
      <c r="C211" t="s">
        <v>1295</v>
      </c>
      <c r="D211" t="s">
        <v>1667</v>
      </c>
      <c r="E211" t="s">
        <v>1693</v>
      </c>
    </row>
    <row r="212" spans="1:5" x14ac:dyDescent="0.35">
      <c r="A212">
        <v>3226</v>
      </c>
      <c r="B212" t="s">
        <v>1695</v>
      </c>
      <c r="C212" t="s">
        <v>1295</v>
      </c>
      <c r="D212" t="s">
        <v>1667</v>
      </c>
      <c r="E212" t="s">
        <v>1693</v>
      </c>
    </row>
    <row r="213" spans="1:5" x14ac:dyDescent="0.35">
      <c r="A213">
        <v>3228</v>
      </c>
      <c r="B213" t="s">
        <v>1696</v>
      </c>
      <c r="C213" t="s">
        <v>1295</v>
      </c>
      <c r="D213" t="s">
        <v>1667</v>
      </c>
      <c r="E213" t="s">
        <v>1693</v>
      </c>
    </row>
    <row r="214" spans="1:5" x14ac:dyDescent="0.35">
      <c r="A214">
        <v>3230</v>
      </c>
      <c r="B214" t="s">
        <v>982</v>
      </c>
      <c r="C214" t="s">
        <v>1295</v>
      </c>
      <c r="D214" t="s">
        <v>1667</v>
      </c>
      <c r="E214" t="s">
        <v>1693</v>
      </c>
    </row>
    <row r="215" spans="1:5" x14ac:dyDescent="0.35">
      <c r="A215">
        <v>3232</v>
      </c>
      <c r="B215" t="s">
        <v>981</v>
      </c>
      <c r="C215" t="s">
        <v>1295</v>
      </c>
      <c r="D215" t="s">
        <v>1667</v>
      </c>
      <c r="E215" t="s">
        <v>1693</v>
      </c>
    </row>
    <row r="216" spans="1:5" x14ac:dyDescent="0.35">
      <c r="A216">
        <v>3234</v>
      </c>
      <c r="B216" t="s">
        <v>1025</v>
      </c>
      <c r="C216" t="s">
        <v>1295</v>
      </c>
      <c r="D216" t="s">
        <v>1667</v>
      </c>
      <c r="E216" t="s">
        <v>1693</v>
      </c>
    </row>
    <row r="217" spans="1:5" x14ac:dyDescent="0.35">
      <c r="A217">
        <v>3236</v>
      </c>
      <c r="B217" t="s">
        <v>1024</v>
      </c>
      <c r="C217" t="s">
        <v>1295</v>
      </c>
      <c r="D217" t="s">
        <v>1667</v>
      </c>
      <c r="E217" t="s">
        <v>1693</v>
      </c>
    </row>
    <row r="218" spans="1:5" x14ac:dyDescent="0.35">
      <c r="A218">
        <v>3238</v>
      </c>
      <c r="B218" t="s">
        <v>985</v>
      </c>
      <c r="C218" t="s">
        <v>1295</v>
      </c>
      <c r="D218" t="s">
        <v>1667</v>
      </c>
      <c r="E218" t="s">
        <v>1693</v>
      </c>
    </row>
    <row r="219" spans="1:5" x14ac:dyDescent="0.35">
      <c r="A219">
        <v>3240</v>
      </c>
      <c r="B219" t="s">
        <v>984</v>
      </c>
      <c r="C219" t="s">
        <v>1295</v>
      </c>
      <c r="D219" t="s">
        <v>1667</v>
      </c>
      <c r="E219" t="s">
        <v>1693</v>
      </c>
    </row>
    <row r="220" spans="1:5" x14ac:dyDescent="0.35">
      <c r="A220">
        <v>3242</v>
      </c>
      <c r="B220" t="s">
        <v>986</v>
      </c>
      <c r="C220" t="s">
        <v>1295</v>
      </c>
      <c r="D220" t="s">
        <v>1667</v>
      </c>
      <c r="E220" t="s">
        <v>1693</v>
      </c>
    </row>
    <row r="221" spans="1:5" x14ac:dyDescent="0.35">
      <c r="A221">
        <v>3301</v>
      </c>
      <c r="B221" t="s">
        <v>1035</v>
      </c>
      <c r="C221" t="s">
        <v>1295</v>
      </c>
      <c r="D221" t="s">
        <v>1667</v>
      </c>
      <c r="E221" t="s">
        <v>1693</v>
      </c>
    </row>
    <row r="222" spans="1:5" x14ac:dyDescent="0.35">
      <c r="A222">
        <v>3303</v>
      </c>
      <c r="B222" t="s">
        <v>1036</v>
      </c>
      <c r="C222" t="s">
        <v>1295</v>
      </c>
      <c r="D222" t="s">
        <v>1667</v>
      </c>
      <c r="E222" t="s">
        <v>1693</v>
      </c>
    </row>
    <row r="223" spans="1:5" x14ac:dyDescent="0.35">
      <c r="A223">
        <v>3305</v>
      </c>
      <c r="B223" t="s">
        <v>1037</v>
      </c>
      <c r="C223" t="s">
        <v>1295</v>
      </c>
      <c r="D223" t="s">
        <v>1667</v>
      </c>
      <c r="E223" t="s">
        <v>1693</v>
      </c>
    </row>
    <row r="224" spans="1:5" x14ac:dyDescent="0.35">
      <c r="A224">
        <v>3310</v>
      </c>
      <c r="B224" t="s">
        <v>1038</v>
      </c>
      <c r="C224" t="s">
        <v>1295</v>
      </c>
      <c r="D224" t="s">
        <v>1667</v>
      </c>
      <c r="E224" t="s">
        <v>1693</v>
      </c>
    </row>
    <row r="225" spans="1:5" x14ac:dyDescent="0.35">
      <c r="A225">
        <v>3312</v>
      </c>
      <c r="B225" t="s">
        <v>1048</v>
      </c>
      <c r="C225" t="s">
        <v>1295</v>
      </c>
      <c r="D225" t="s">
        <v>1667</v>
      </c>
      <c r="E225" t="s">
        <v>1693</v>
      </c>
    </row>
    <row r="226" spans="1:5" x14ac:dyDescent="0.35">
      <c r="A226">
        <v>3314</v>
      </c>
      <c r="B226" t="s">
        <v>1047</v>
      </c>
      <c r="C226" t="s">
        <v>1295</v>
      </c>
      <c r="D226" t="s">
        <v>1667</v>
      </c>
      <c r="E226" t="s">
        <v>1693</v>
      </c>
    </row>
    <row r="227" spans="1:5" x14ac:dyDescent="0.35">
      <c r="A227">
        <v>3316</v>
      </c>
      <c r="B227" t="s">
        <v>1046</v>
      </c>
      <c r="C227" t="s">
        <v>1295</v>
      </c>
      <c r="D227" t="s">
        <v>1667</v>
      </c>
      <c r="E227" t="s">
        <v>1693</v>
      </c>
    </row>
    <row r="228" spans="1:5" x14ac:dyDescent="0.35">
      <c r="A228">
        <v>3318</v>
      </c>
      <c r="B228" t="s">
        <v>1045</v>
      </c>
      <c r="C228" t="s">
        <v>1295</v>
      </c>
      <c r="D228" t="s">
        <v>1667</v>
      </c>
      <c r="E228" t="s">
        <v>1693</v>
      </c>
    </row>
    <row r="229" spans="1:5" x14ac:dyDescent="0.35">
      <c r="A229">
        <v>3320</v>
      </c>
      <c r="B229" t="s">
        <v>1039</v>
      </c>
      <c r="C229" t="s">
        <v>1295</v>
      </c>
      <c r="D229" t="s">
        <v>1667</v>
      </c>
      <c r="E229" t="s">
        <v>1693</v>
      </c>
    </row>
    <row r="230" spans="1:5" x14ac:dyDescent="0.35">
      <c r="A230">
        <v>3322</v>
      </c>
      <c r="B230" t="s">
        <v>1697</v>
      </c>
      <c r="C230" t="s">
        <v>1295</v>
      </c>
      <c r="D230" t="s">
        <v>1667</v>
      </c>
      <c r="E230" t="s">
        <v>1693</v>
      </c>
    </row>
    <row r="231" spans="1:5" x14ac:dyDescent="0.35">
      <c r="A231">
        <v>3324</v>
      </c>
      <c r="B231" t="s">
        <v>1040</v>
      </c>
      <c r="C231" t="s">
        <v>1295</v>
      </c>
      <c r="D231" t="s">
        <v>1667</v>
      </c>
      <c r="E231" t="s">
        <v>1693</v>
      </c>
    </row>
    <row r="232" spans="1:5" x14ac:dyDescent="0.35">
      <c r="A232">
        <v>3326</v>
      </c>
      <c r="B232" t="s">
        <v>1041</v>
      </c>
      <c r="C232" t="s">
        <v>1295</v>
      </c>
      <c r="D232" t="s">
        <v>1667</v>
      </c>
      <c r="E232" t="s">
        <v>1693</v>
      </c>
    </row>
    <row r="233" spans="1:5" x14ac:dyDescent="0.35">
      <c r="A233">
        <v>3328</v>
      </c>
      <c r="B233" t="s">
        <v>1042</v>
      </c>
      <c r="C233" t="s">
        <v>1295</v>
      </c>
      <c r="D233" t="s">
        <v>1667</v>
      </c>
      <c r="E233" t="s">
        <v>1693</v>
      </c>
    </row>
    <row r="234" spans="1:5" x14ac:dyDescent="0.35">
      <c r="A234">
        <v>3330</v>
      </c>
      <c r="B234" t="s">
        <v>1043</v>
      </c>
      <c r="C234" t="s">
        <v>1295</v>
      </c>
      <c r="D234" t="s">
        <v>1667</v>
      </c>
      <c r="E234" t="s">
        <v>1693</v>
      </c>
    </row>
    <row r="235" spans="1:5" x14ac:dyDescent="0.35">
      <c r="A235">
        <v>3332</v>
      </c>
      <c r="B235" t="s">
        <v>1044</v>
      </c>
      <c r="C235" t="s">
        <v>1295</v>
      </c>
      <c r="D235" t="s">
        <v>1667</v>
      </c>
      <c r="E235" t="s">
        <v>1693</v>
      </c>
    </row>
    <row r="236" spans="1:5" x14ac:dyDescent="0.35">
      <c r="A236">
        <v>3334</v>
      </c>
      <c r="B236" t="s">
        <v>1049</v>
      </c>
      <c r="C236" t="s">
        <v>1295</v>
      </c>
      <c r="D236" t="s">
        <v>1667</v>
      </c>
      <c r="E236" t="s">
        <v>1693</v>
      </c>
    </row>
    <row r="237" spans="1:5" x14ac:dyDescent="0.35">
      <c r="A237">
        <v>3336</v>
      </c>
      <c r="B237" t="s">
        <v>1050</v>
      </c>
      <c r="C237" t="s">
        <v>1295</v>
      </c>
      <c r="D237" t="s">
        <v>1667</v>
      </c>
      <c r="E237" t="s">
        <v>1693</v>
      </c>
    </row>
    <row r="238" spans="1:5" x14ac:dyDescent="0.35">
      <c r="A238">
        <v>3338</v>
      </c>
      <c r="B238" t="s">
        <v>1051</v>
      </c>
      <c r="C238" t="s">
        <v>1295</v>
      </c>
      <c r="D238" t="s">
        <v>1667</v>
      </c>
      <c r="E238" t="s">
        <v>1693</v>
      </c>
    </row>
    <row r="239" spans="1:5" x14ac:dyDescent="0.35">
      <c r="A239">
        <v>3401</v>
      </c>
      <c r="B239" t="s">
        <v>988</v>
      </c>
      <c r="C239" t="s">
        <v>1295</v>
      </c>
      <c r="D239" t="s">
        <v>1667</v>
      </c>
    </row>
    <row r="240" spans="1:5" x14ac:dyDescent="0.35">
      <c r="A240">
        <v>3403</v>
      </c>
      <c r="B240" t="s">
        <v>989</v>
      </c>
      <c r="C240" t="s">
        <v>1295</v>
      </c>
      <c r="D240" t="s">
        <v>1667</v>
      </c>
    </row>
    <row r="241" spans="1:4" x14ac:dyDescent="0.35">
      <c r="A241">
        <v>3405</v>
      </c>
      <c r="B241" t="s">
        <v>1009</v>
      </c>
      <c r="C241" t="s">
        <v>1295</v>
      </c>
      <c r="D241" t="s">
        <v>1667</v>
      </c>
    </row>
    <row r="242" spans="1:4" x14ac:dyDescent="0.35">
      <c r="A242">
        <v>3407</v>
      </c>
      <c r="B242" t="s">
        <v>1010</v>
      </c>
      <c r="C242" t="s">
        <v>1295</v>
      </c>
      <c r="D242" t="s">
        <v>1667</v>
      </c>
    </row>
    <row r="243" spans="1:4" x14ac:dyDescent="0.35">
      <c r="A243">
        <v>3411</v>
      </c>
      <c r="B243" t="s">
        <v>990</v>
      </c>
      <c r="C243" t="s">
        <v>1295</v>
      </c>
      <c r="D243" t="s">
        <v>1667</v>
      </c>
    </row>
    <row r="244" spans="1:4" x14ac:dyDescent="0.35">
      <c r="A244">
        <v>3412</v>
      </c>
      <c r="B244" t="s">
        <v>991</v>
      </c>
      <c r="C244" t="s">
        <v>1295</v>
      </c>
      <c r="D244" t="s">
        <v>1667</v>
      </c>
    </row>
    <row r="245" spans="1:4" x14ac:dyDescent="0.35">
      <c r="A245">
        <v>3413</v>
      </c>
      <c r="B245" t="s">
        <v>992</v>
      </c>
      <c r="C245" t="s">
        <v>1295</v>
      </c>
      <c r="D245" t="s">
        <v>1667</v>
      </c>
    </row>
    <row r="246" spans="1:4" x14ac:dyDescent="0.35">
      <c r="A246">
        <v>3414</v>
      </c>
      <c r="B246" t="s">
        <v>993</v>
      </c>
      <c r="C246" t="s">
        <v>1295</v>
      </c>
      <c r="D246" t="s">
        <v>1667</v>
      </c>
    </row>
    <row r="247" spans="1:4" x14ac:dyDescent="0.35">
      <c r="A247">
        <v>3415</v>
      </c>
      <c r="B247" t="s">
        <v>994</v>
      </c>
      <c r="C247" t="s">
        <v>1295</v>
      </c>
      <c r="D247" t="s">
        <v>1667</v>
      </c>
    </row>
    <row r="248" spans="1:4" x14ac:dyDescent="0.35">
      <c r="A248">
        <v>3416</v>
      </c>
      <c r="B248" t="s">
        <v>995</v>
      </c>
      <c r="C248" t="s">
        <v>1295</v>
      </c>
      <c r="D248" t="s">
        <v>1667</v>
      </c>
    </row>
    <row r="249" spans="1:4" x14ac:dyDescent="0.35">
      <c r="A249">
        <v>3417</v>
      </c>
      <c r="B249" t="s">
        <v>996</v>
      </c>
      <c r="C249" t="s">
        <v>1295</v>
      </c>
      <c r="D249" t="s">
        <v>1667</v>
      </c>
    </row>
    <row r="250" spans="1:4" x14ac:dyDescent="0.35">
      <c r="A250">
        <v>3418</v>
      </c>
      <c r="B250" t="s">
        <v>997</v>
      </c>
      <c r="C250" t="s">
        <v>1295</v>
      </c>
      <c r="D250" t="s">
        <v>1667</v>
      </c>
    </row>
    <row r="251" spans="1:4" x14ac:dyDescent="0.35">
      <c r="A251">
        <v>3419</v>
      </c>
      <c r="B251" t="s">
        <v>971</v>
      </c>
      <c r="C251" t="s">
        <v>1295</v>
      </c>
      <c r="D251" t="s">
        <v>1667</v>
      </c>
    </row>
    <row r="252" spans="1:4" x14ac:dyDescent="0.35">
      <c r="A252">
        <v>3420</v>
      </c>
      <c r="B252" t="s">
        <v>998</v>
      </c>
      <c r="C252" t="s">
        <v>1295</v>
      </c>
      <c r="D252" t="s">
        <v>1667</v>
      </c>
    </row>
    <row r="253" spans="1:4" x14ac:dyDescent="0.35">
      <c r="A253">
        <v>3421</v>
      </c>
      <c r="B253" t="s">
        <v>999</v>
      </c>
      <c r="C253" t="s">
        <v>1295</v>
      </c>
      <c r="D253" t="s">
        <v>1667</v>
      </c>
    </row>
    <row r="254" spans="1:4" x14ac:dyDescent="0.35">
      <c r="A254">
        <v>3422</v>
      </c>
      <c r="B254" t="s">
        <v>1000</v>
      </c>
      <c r="C254" t="s">
        <v>1295</v>
      </c>
      <c r="D254" t="s">
        <v>1667</v>
      </c>
    </row>
    <row r="255" spans="1:4" x14ac:dyDescent="0.35">
      <c r="A255">
        <v>3423</v>
      </c>
      <c r="B255" t="s">
        <v>1001</v>
      </c>
      <c r="C255" t="s">
        <v>1295</v>
      </c>
      <c r="D255" t="s">
        <v>1667</v>
      </c>
    </row>
    <row r="256" spans="1:4" x14ac:dyDescent="0.35">
      <c r="A256">
        <v>3424</v>
      </c>
      <c r="B256" t="s">
        <v>1002</v>
      </c>
      <c r="C256" t="s">
        <v>1295</v>
      </c>
      <c r="D256" t="s">
        <v>1667</v>
      </c>
    </row>
    <row r="257" spans="1:4" x14ac:dyDescent="0.35">
      <c r="A257">
        <v>3425</v>
      </c>
      <c r="B257" t="s">
        <v>1003</v>
      </c>
      <c r="C257" t="s">
        <v>1295</v>
      </c>
      <c r="D257" t="s">
        <v>1667</v>
      </c>
    </row>
    <row r="258" spans="1:4" x14ac:dyDescent="0.35">
      <c r="A258">
        <v>3426</v>
      </c>
      <c r="B258" t="s">
        <v>1004</v>
      </c>
      <c r="C258" t="s">
        <v>1295</v>
      </c>
      <c r="D258" t="s">
        <v>1667</v>
      </c>
    </row>
    <row r="259" spans="1:4" x14ac:dyDescent="0.35">
      <c r="A259">
        <v>3427</v>
      </c>
      <c r="B259" t="s">
        <v>1005</v>
      </c>
      <c r="C259" t="s">
        <v>1295</v>
      </c>
      <c r="D259" t="s">
        <v>1667</v>
      </c>
    </row>
    <row r="260" spans="1:4" x14ac:dyDescent="0.35">
      <c r="A260">
        <v>3428</v>
      </c>
      <c r="B260" t="s">
        <v>1006</v>
      </c>
      <c r="C260" t="s">
        <v>1295</v>
      </c>
      <c r="D260" t="s">
        <v>1667</v>
      </c>
    </row>
    <row r="261" spans="1:4" x14ac:dyDescent="0.35">
      <c r="A261">
        <v>3429</v>
      </c>
      <c r="B261" t="s">
        <v>1007</v>
      </c>
      <c r="C261" t="s">
        <v>1295</v>
      </c>
      <c r="D261" t="s">
        <v>1667</v>
      </c>
    </row>
    <row r="262" spans="1:4" x14ac:dyDescent="0.35">
      <c r="A262">
        <v>3430</v>
      </c>
      <c r="B262" t="s">
        <v>1008</v>
      </c>
      <c r="C262" t="s">
        <v>1295</v>
      </c>
      <c r="D262" t="s">
        <v>1667</v>
      </c>
    </row>
    <row r="263" spans="1:4" x14ac:dyDescent="0.35">
      <c r="A263">
        <v>3431</v>
      </c>
      <c r="B263" t="s">
        <v>1011</v>
      </c>
      <c r="C263" t="s">
        <v>1295</v>
      </c>
      <c r="D263" t="s">
        <v>1667</v>
      </c>
    </row>
    <row r="264" spans="1:4" x14ac:dyDescent="0.35">
      <c r="A264">
        <v>3432</v>
      </c>
      <c r="B264" t="s">
        <v>1012</v>
      </c>
      <c r="C264" t="s">
        <v>1295</v>
      </c>
      <c r="D264" t="s">
        <v>1667</v>
      </c>
    </row>
    <row r="265" spans="1:4" x14ac:dyDescent="0.35">
      <c r="A265">
        <v>3433</v>
      </c>
      <c r="B265" t="s">
        <v>1013</v>
      </c>
      <c r="C265" t="s">
        <v>1295</v>
      </c>
      <c r="D265" t="s">
        <v>1667</v>
      </c>
    </row>
    <row r="266" spans="1:4" x14ac:dyDescent="0.35">
      <c r="A266">
        <v>3434</v>
      </c>
      <c r="B266" t="s">
        <v>1014</v>
      </c>
      <c r="C266" t="s">
        <v>1295</v>
      </c>
      <c r="D266" t="s">
        <v>1667</v>
      </c>
    </row>
    <row r="267" spans="1:4" x14ac:dyDescent="0.35">
      <c r="A267">
        <v>3435</v>
      </c>
      <c r="B267" t="s">
        <v>1015</v>
      </c>
      <c r="C267" t="s">
        <v>1295</v>
      </c>
      <c r="D267" t="s">
        <v>1667</v>
      </c>
    </row>
    <row r="268" spans="1:4" x14ac:dyDescent="0.35">
      <c r="A268">
        <v>3436</v>
      </c>
      <c r="B268" t="s">
        <v>1016</v>
      </c>
      <c r="C268" t="s">
        <v>1295</v>
      </c>
      <c r="D268" t="s">
        <v>1667</v>
      </c>
    </row>
    <row r="269" spans="1:4" x14ac:dyDescent="0.35">
      <c r="A269">
        <v>3437</v>
      </c>
      <c r="B269" t="s">
        <v>1017</v>
      </c>
      <c r="C269" t="s">
        <v>1295</v>
      </c>
      <c r="D269" t="s">
        <v>1667</v>
      </c>
    </row>
    <row r="270" spans="1:4" x14ac:dyDescent="0.35">
      <c r="A270">
        <v>3438</v>
      </c>
      <c r="B270" t="s">
        <v>1018</v>
      </c>
      <c r="C270" t="s">
        <v>1295</v>
      </c>
      <c r="D270" t="s">
        <v>1667</v>
      </c>
    </row>
    <row r="271" spans="1:4" x14ac:dyDescent="0.35">
      <c r="A271">
        <v>3439</v>
      </c>
      <c r="B271" t="s">
        <v>1019</v>
      </c>
      <c r="C271" t="s">
        <v>1295</v>
      </c>
      <c r="D271" t="s">
        <v>1667</v>
      </c>
    </row>
    <row r="272" spans="1:4" x14ac:dyDescent="0.35">
      <c r="A272">
        <v>3440</v>
      </c>
      <c r="B272" t="s">
        <v>1020</v>
      </c>
      <c r="C272" t="s">
        <v>1295</v>
      </c>
      <c r="D272" t="s">
        <v>1667</v>
      </c>
    </row>
    <row r="273" spans="1:5" x14ac:dyDescent="0.35">
      <c r="A273">
        <v>3441</v>
      </c>
      <c r="B273" t="s">
        <v>1021</v>
      </c>
      <c r="C273" t="s">
        <v>1295</v>
      </c>
      <c r="D273" t="s">
        <v>1667</v>
      </c>
    </row>
    <row r="274" spans="1:5" x14ac:dyDescent="0.35">
      <c r="A274">
        <v>3442</v>
      </c>
      <c r="B274" t="s">
        <v>1022</v>
      </c>
      <c r="C274" t="s">
        <v>1295</v>
      </c>
      <c r="D274" t="s">
        <v>1667</v>
      </c>
    </row>
    <row r="275" spans="1:5" x14ac:dyDescent="0.35">
      <c r="A275">
        <v>3443</v>
      </c>
      <c r="B275" t="s">
        <v>1023</v>
      </c>
      <c r="C275" t="s">
        <v>1295</v>
      </c>
      <c r="D275" t="s">
        <v>1667</v>
      </c>
    </row>
    <row r="276" spans="1:5" x14ac:dyDescent="0.35">
      <c r="A276">
        <v>3446</v>
      </c>
      <c r="B276" t="s">
        <v>1026</v>
      </c>
      <c r="C276" t="s">
        <v>1295</v>
      </c>
      <c r="D276" t="s">
        <v>1667</v>
      </c>
    </row>
    <row r="277" spans="1:5" x14ac:dyDescent="0.35">
      <c r="A277">
        <v>3447</v>
      </c>
      <c r="B277" t="s">
        <v>1027</v>
      </c>
      <c r="C277" t="s">
        <v>1295</v>
      </c>
      <c r="D277" t="s">
        <v>1667</v>
      </c>
    </row>
    <row r="278" spans="1:5" x14ac:dyDescent="0.35">
      <c r="A278">
        <v>3448</v>
      </c>
      <c r="B278" t="s">
        <v>1028</v>
      </c>
      <c r="C278" t="s">
        <v>1295</v>
      </c>
      <c r="D278" t="s">
        <v>1667</v>
      </c>
    </row>
    <row r="279" spans="1:5" x14ac:dyDescent="0.35">
      <c r="A279">
        <v>3449</v>
      </c>
      <c r="B279" t="s">
        <v>1029</v>
      </c>
      <c r="C279" t="s">
        <v>1295</v>
      </c>
      <c r="D279" t="s">
        <v>1667</v>
      </c>
    </row>
    <row r="280" spans="1:5" x14ac:dyDescent="0.35">
      <c r="A280">
        <v>3450</v>
      </c>
      <c r="B280" t="s">
        <v>1030</v>
      </c>
      <c r="C280" t="s">
        <v>1295</v>
      </c>
      <c r="D280" t="s">
        <v>1667</v>
      </c>
    </row>
    <row r="281" spans="1:5" x14ac:dyDescent="0.35">
      <c r="A281">
        <v>3451</v>
      </c>
      <c r="B281" t="s">
        <v>1031</v>
      </c>
      <c r="C281" t="s">
        <v>1295</v>
      </c>
      <c r="D281" t="s">
        <v>1667</v>
      </c>
    </row>
    <row r="282" spans="1:5" x14ac:dyDescent="0.35">
      <c r="A282">
        <v>3452</v>
      </c>
      <c r="B282" t="s">
        <v>1032</v>
      </c>
      <c r="C282" t="s">
        <v>1295</v>
      </c>
      <c r="D282" t="s">
        <v>1667</v>
      </c>
    </row>
    <row r="283" spans="1:5" x14ac:dyDescent="0.35">
      <c r="A283">
        <v>3453</v>
      </c>
      <c r="B283" t="s">
        <v>1033</v>
      </c>
      <c r="C283" t="s">
        <v>1295</v>
      </c>
      <c r="D283" t="s">
        <v>1667</v>
      </c>
    </row>
    <row r="284" spans="1:5" x14ac:dyDescent="0.35">
      <c r="A284">
        <v>3454</v>
      </c>
      <c r="B284" t="s">
        <v>1034</v>
      </c>
      <c r="C284" t="s">
        <v>1295</v>
      </c>
      <c r="D284" t="s">
        <v>1667</v>
      </c>
    </row>
    <row r="285" spans="1:5" x14ac:dyDescent="0.35">
      <c r="A285">
        <v>3801</v>
      </c>
      <c r="B285" t="s">
        <v>1052</v>
      </c>
      <c r="C285" t="s">
        <v>1295</v>
      </c>
      <c r="D285" t="s">
        <v>1667</v>
      </c>
      <c r="E285" t="s">
        <v>1692</v>
      </c>
    </row>
    <row r="286" spans="1:5" x14ac:dyDescent="0.35">
      <c r="A286">
        <v>3802</v>
      </c>
      <c r="B286" t="s">
        <v>1057</v>
      </c>
      <c r="C286" t="s">
        <v>1295</v>
      </c>
      <c r="D286" t="s">
        <v>1667</v>
      </c>
      <c r="E286" t="s">
        <v>1692</v>
      </c>
    </row>
    <row r="287" spans="1:5" x14ac:dyDescent="0.35">
      <c r="A287">
        <v>3803</v>
      </c>
      <c r="B287" t="s">
        <v>1053</v>
      </c>
      <c r="C287" t="s">
        <v>1295</v>
      </c>
      <c r="D287" t="s">
        <v>1667</v>
      </c>
      <c r="E287" t="s">
        <v>1692</v>
      </c>
    </row>
    <row r="288" spans="1:5" x14ac:dyDescent="0.35">
      <c r="A288">
        <v>3804</v>
      </c>
      <c r="B288" t="s">
        <v>1054</v>
      </c>
      <c r="C288" t="s">
        <v>1295</v>
      </c>
      <c r="D288" t="s">
        <v>1667</v>
      </c>
      <c r="E288" t="s">
        <v>1692</v>
      </c>
    </row>
    <row r="289" spans="1:5" x14ac:dyDescent="0.35">
      <c r="A289">
        <v>3805</v>
      </c>
      <c r="B289" t="s">
        <v>1055</v>
      </c>
      <c r="C289" t="s">
        <v>1295</v>
      </c>
      <c r="D289" t="s">
        <v>1667</v>
      </c>
      <c r="E289" t="s">
        <v>1692</v>
      </c>
    </row>
    <row r="290" spans="1:5" x14ac:dyDescent="0.35">
      <c r="A290">
        <v>3806</v>
      </c>
      <c r="B290" t="s">
        <v>1059</v>
      </c>
      <c r="C290" t="s">
        <v>1295</v>
      </c>
      <c r="D290" t="s">
        <v>1667</v>
      </c>
      <c r="E290" t="s">
        <v>1692</v>
      </c>
    </row>
    <row r="291" spans="1:5" x14ac:dyDescent="0.35">
      <c r="A291">
        <v>3807</v>
      </c>
      <c r="B291" t="s">
        <v>1060</v>
      </c>
      <c r="C291" t="s">
        <v>1295</v>
      </c>
      <c r="D291" t="s">
        <v>1667</v>
      </c>
      <c r="E291" t="s">
        <v>1692</v>
      </c>
    </row>
    <row r="292" spans="1:5" x14ac:dyDescent="0.35">
      <c r="A292">
        <v>3808</v>
      </c>
      <c r="B292" t="s">
        <v>1061</v>
      </c>
      <c r="C292" t="s">
        <v>1295</v>
      </c>
      <c r="D292" t="s">
        <v>1667</v>
      </c>
      <c r="E292" t="s">
        <v>1692</v>
      </c>
    </row>
    <row r="293" spans="1:5" x14ac:dyDescent="0.35">
      <c r="A293">
        <v>3811</v>
      </c>
      <c r="B293" t="s">
        <v>1058</v>
      </c>
      <c r="C293" t="s">
        <v>1295</v>
      </c>
      <c r="D293" t="s">
        <v>1667</v>
      </c>
      <c r="E293" t="s">
        <v>1692</v>
      </c>
    </row>
    <row r="294" spans="1:5" x14ac:dyDescent="0.35">
      <c r="A294">
        <v>3812</v>
      </c>
      <c r="B294" t="s">
        <v>1062</v>
      </c>
      <c r="C294" t="s">
        <v>1295</v>
      </c>
      <c r="D294" t="s">
        <v>1667</v>
      </c>
      <c r="E294" t="s">
        <v>1692</v>
      </c>
    </row>
    <row r="295" spans="1:5" x14ac:dyDescent="0.35">
      <c r="A295">
        <v>3813</v>
      </c>
      <c r="B295" t="s">
        <v>1063</v>
      </c>
      <c r="C295" t="s">
        <v>1295</v>
      </c>
      <c r="D295" t="s">
        <v>1667</v>
      </c>
      <c r="E295" t="s">
        <v>1692</v>
      </c>
    </row>
    <row r="296" spans="1:5" x14ac:dyDescent="0.35">
      <c r="A296">
        <v>3814</v>
      </c>
      <c r="B296" t="s">
        <v>1064</v>
      </c>
      <c r="C296" t="s">
        <v>1295</v>
      </c>
      <c r="D296" t="s">
        <v>1667</v>
      </c>
      <c r="E296" t="s">
        <v>1692</v>
      </c>
    </row>
    <row r="297" spans="1:5" x14ac:dyDescent="0.35">
      <c r="A297">
        <v>3815</v>
      </c>
      <c r="B297" t="s">
        <v>1065</v>
      </c>
      <c r="C297" t="s">
        <v>1295</v>
      </c>
      <c r="D297" t="s">
        <v>1667</v>
      </c>
      <c r="E297" t="s">
        <v>1692</v>
      </c>
    </row>
    <row r="298" spans="1:5" x14ac:dyDescent="0.35">
      <c r="A298">
        <v>3816</v>
      </c>
      <c r="B298" t="s">
        <v>1066</v>
      </c>
      <c r="C298" t="s">
        <v>1295</v>
      </c>
      <c r="D298" t="s">
        <v>1667</v>
      </c>
      <c r="E298" t="s">
        <v>1692</v>
      </c>
    </row>
    <row r="299" spans="1:5" x14ac:dyDescent="0.35">
      <c r="A299">
        <v>3817</v>
      </c>
      <c r="B299" t="s">
        <v>1419</v>
      </c>
      <c r="C299" t="s">
        <v>1295</v>
      </c>
      <c r="D299" t="s">
        <v>1667</v>
      </c>
      <c r="E299" t="s">
        <v>1692</v>
      </c>
    </row>
    <row r="300" spans="1:5" x14ac:dyDescent="0.35">
      <c r="A300">
        <v>3818</v>
      </c>
      <c r="B300" t="s">
        <v>1068</v>
      </c>
      <c r="C300" t="s">
        <v>1295</v>
      </c>
      <c r="D300" t="s">
        <v>1667</v>
      </c>
      <c r="E300" t="s">
        <v>1692</v>
      </c>
    </row>
    <row r="301" spans="1:5" x14ac:dyDescent="0.35">
      <c r="A301">
        <v>3819</v>
      </c>
      <c r="B301" t="s">
        <v>1069</v>
      </c>
      <c r="C301" t="s">
        <v>1295</v>
      </c>
      <c r="D301" t="s">
        <v>1667</v>
      </c>
      <c r="E301" t="s">
        <v>1692</v>
      </c>
    </row>
    <row r="302" spans="1:5" x14ac:dyDescent="0.35">
      <c r="A302">
        <v>3820</v>
      </c>
      <c r="B302" t="s">
        <v>1070</v>
      </c>
      <c r="C302" t="s">
        <v>1295</v>
      </c>
      <c r="D302" t="s">
        <v>1667</v>
      </c>
      <c r="E302" t="s">
        <v>1692</v>
      </c>
    </row>
    <row r="303" spans="1:5" x14ac:dyDescent="0.35">
      <c r="A303">
        <v>3821</v>
      </c>
      <c r="B303" t="s">
        <v>1071</v>
      </c>
      <c r="C303" t="s">
        <v>1295</v>
      </c>
      <c r="D303" t="s">
        <v>1667</v>
      </c>
      <c r="E303" t="s">
        <v>1692</v>
      </c>
    </row>
    <row r="304" spans="1:5" x14ac:dyDescent="0.35">
      <c r="A304">
        <v>3822</v>
      </c>
      <c r="B304" t="s">
        <v>1072</v>
      </c>
      <c r="C304" t="s">
        <v>1295</v>
      </c>
      <c r="D304" t="s">
        <v>1667</v>
      </c>
      <c r="E304" t="s">
        <v>1692</v>
      </c>
    </row>
    <row r="305" spans="1:5" x14ac:dyDescent="0.35">
      <c r="A305">
        <v>3823</v>
      </c>
      <c r="B305" t="s">
        <v>1073</v>
      </c>
      <c r="C305" t="s">
        <v>1295</v>
      </c>
      <c r="D305" t="s">
        <v>1667</v>
      </c>
      <c r="E305" t="s">
        <v>1692</v>
      </c>
    </row>
    <row r="306" spans="1:5" x14ac:dyDescent="0.35">
      <c r="A306">
        <v>3824</v>
      </c>
      <c r="B306" t="s">
        <v>1074</v>
      </c>
      <c r="C306" t="s">
        <v>1295</v>
      </c>
      <c r="D306" t="s">
        <v>1667</v>
      </c>
      <c r="E306" t="s">
        <v>1692</v>
      </c>
    </row>
    <row r="307" spans="1:5" x14ac:dyDescent="0.35">
      <c r="A307">
        <v>3825</v>
      </c>
      <c r="B307" t="s">
        <v>1075</v>
      </c>
      <c r="C307" t="s">
        <v>1295</v>
      </c>
      <c r="D307" t="s">
        <v>1667</v>
      </c>
      <c r="E307" t="s">
        <v>1692</v>
      </c>
    </row>
    <row r="308" spans="1:5" x14ac:dyDescent="0.35">
      <c r="A308">
        <v>3901</v>
      </c>
      <c r="B308" t="s">
        <v>1052</v>
      </c>
      <c r="C308" t="s">
        <v>1295</v>
      </c>
      <c r="D308" t="s">
        <v>1667</v>
      </c>
      <c r="E308" t="s">
        <v>1693</v>
      </c>
    </row>
    <row r="309" spans="1:5" x14ac:dyDescent="0.35">
      <c r="A309">
        <v>3903</v>
      </c>
      <c r="B309" t="s">
        <v>1057</v>
      </c>
      <c r="C309" t="s">
        <v>1295</v>
      </c>
      <c r="D309" t="s">
        <v>1667</v>
      </c>
      <c r="E309" t="s">
        <v>1693</v>
      </c>
    </row>
    <row r="310" spans="1:5" x14ac:dyDescent="0.35">
      <c r="A310">
        <v>3905</v>
      </c>
      <c r="B310" t="s">
        <v>1053</v>
      </c>
      <c r="C310" t="s">
        <v>1295</v>
      </c>
      <c r="D310" t="s">
        <v>1667</v>
      </c>
      <c r="E310" t="s">
        <v>1693</v>
      </c>
    </row>
    <row r="311" spans="1:5" x14ac:dyDescent="0.35">
      <c r="A311">
        <v>3907</v>
      </c>
      <c r="B311" t="s">
        <v>1054</v>
      </c>
      <c r="C311" t="s">
        <v>1295</v>
      </c>
      <c r="D311" t="s">
        <v>1667</v>
      </c>
      <c r="E311" t="s">
        <v>1693</v>
      </c>
    </row>
    <row r="312" spans="1:5" x14ac:dyDescent="0.35">
      <c r="A312">
        <v>3909</v>
      </c>
      <c r="B312" t="s">
        <v>1055</v>
      </c>
      <c r="C312" t="s">
        <v>1295</v>
      </c>
      <c r="D312" t="s">
        <v>1667</v>
      </c>
      <c r="E312" t="s">
        <v>1693</v>
      </c>
    </row>
    <row r="313" spans="1:5" x14ac:dyDescent="0.35">
      <c r="A313">
        <v>3911</v>
      </c>
      <c r="B313" t="s">
        <v>1058</v>
      </c>
      <c r="C313" t="s">
        <v>1295</v>
      </c>
      <c r="D313" t="s">
        <v>1667</v>
      </c>
      <c r="E313" t="s">
        <v>1693</v>
      </c>
    </row>
    <row r="314" spans="1:5" x14ac:dyDescent="0.35">
      <c r="A314">
        <v>4001</v>
      </c>
      <c r="B314" t="s">
        <v>1059</v>
      </c>
      <c r="C314" t="s">
        <v>1295</v>
      </c>
      <c r="D314" t="s">
        <v>1667</v>
      </c>
      <c r="E314" t="s">
        <v>1693</v>
      </c>
    </row>
    <row r="315" spans="1:5" x14ac:dyDescent="0.35">
      <c r="A315">
        <v>4003</v>
      </c>
      <c r="B315" t="s">
        <v>1060</v>
      </c>
      <c r="C315" t="s">
        <v>1295</v>
      </c>
      <c r="D315" t="s">
        <v>1667</v>
      </c>
      <c r="E315" t="s">
        <v>1693</v>
      </c>
    </row>
    <row r="316" spans="1:5" x14ac:dyDescent="0.35">
      <c r="A316">
        <v>4005</v>
      </c>
      <c r="B316" t="s">
        <v>1061</v>
      </c>
      <c r="C316" t="s">
        <v>1295</v>
      </c>
      <c r="D316" t="s">
        <v>1667</v>
      </c>
      <c r="E316" t="s">
        <v>1693</v>
      </c>
    </row>
    <row r="317" spans="1:5" x14ac:dyDescent="0.35">
      <c r="A317">
        <v>4010</v>
      </c>
      <c r="B317" t="s">
        <v>1062</v>
      </c>
      <c r="C317" t="s">
        <v>1295</v>
      </c>
      <c r="D317" t="s">
        <v>1667</v>
      </c>
      <c r="E317" t="s">
        <v>1693</v>
      </c>
    </row>
    <row r="318" spans="1:5" x14ac:dyDescent="0.35">
      <c r="A318">
        <v>4012</v>
      </c>
      <c r="B318" t="s">
        <v>1063</v>
      </c>
      <c r="C318" t="s">
        <v>1295</v>
      </c>
      <c r="D318" t="s">
        <v>1667</v>
      </c>
      <c r="E318" t="s">
        <v>1693</v>
      </c>
    </row>
    <row r="319" spans="1:5" x14ac:dyDescent="0.35">
      <c r="A319">
        <v>4014</v>
      </c>
      <c r="B319" t="s">
        <v>1064</v>
      </c>
      <c r="C319" t="s">
        <v>1295</v>
      </c>
      <c r="D319" t="s">
        <v>1667</v>
      </c>
      <c r="E319" t="s">
        <v>1693</v>
      </c>
    </row>
    <row r="320" spans="1:5" x14ac:dyDescent="0.35">
      <c r="A320">
        <v>4016</v>
      </c>
      <c r="B320" t="s">
        <v>1065</v>
      </c>
      <c r="C320" t="s">
        <v>1295</v>
      </c>
      <c r="D320" t="s">
        <v>1667</v>
      </c>
      <c r="E320" t="s">
        <v>1693</v>
      </c>
    </row>
    <row r="321" spans="1:5" x14ac:dyDescent="0.35">
      <c r="A321">
        <v>4018</v>
      </c>
      <c r="B321" t="s">
        <v>1066</v>
      </c>
      <c r="C321" t="s">
        <v>1295</v>
      </c>
      <c r="D321" t="s">
        <v>1667</v>
      </c>
      <c r="E321" t="s">
        <v>1693</v>
      </c>
    </row>
    <row r="322" spans="1:5" x14ac:dyDescent="0.35">
      <c r="A322">
        <v>4020</v>
      </c>
      <c r="B322" t="s">
        <v>1419</v>
      </c>
      <c r="C322" t="s">
        <v>1295</v>
      </c>
      <c r="D322" t="s">
        <v>1667</v>
      </c>
      <c r="E322" t="s">
        <v>1693</v>
      </c>
    </row>
    <row r="323" spans="1:5" x14ac:dyDescent="0.35">
      <c r="A323">
        <v>4022</v>
      </c>
      <c r="B323" t="s">
        <v>1070</v>
      </c>
      <c r="C323" t="s">
        <v>1295</v>
      </c>
      <c r="D323" t="s">
        <v>1667</v>
      </c>
      <c r="E323" t="s">
        <v>1693</v>
      </c>
    </row>
    <row r="324" spans="1:5" x14ac:dyDescent="0.35">
      <c r="A324">
        <v>4024</v>
      </c>
      <c r="B324" t="s">
        <v>1069</v>
      </c>
      <c r="C324" t="s">
        <v>1295</v>
      </c>
      <c r="D324" t="s">
        <v>1667</v>
      </c>
      <c r="E324" t="s">
        <v>1693</v>
      </c>
    </row>
    <row r="325" spans="1:5" x14ac:dyDescent="0.35">
      <c r="A325">
        <v>4026</v>
      </c>
      <c r="B325" t="s">
        <v>1068</v>
      </c>
      <c r="C325" t="s">
        <v>1295</v>
      </c>
      <c r="D325" t="s">
        <v>1667</v>
      </c>
      <c r="E325" t="s">
        <v>1693</v>
      </c>
    </row>
    <row r="326" spans="1:5" x14ac:dyDescent="0.35">
      <c r="A326">
        <v>4028</v>
      </c>
      <c r="B326" t="s">
        <v>1071</v>
      </c>
      <c r="C326" t="s">
        <v>1295</v>
      </c>
      <c r="D326" t="s">
        <v>1667</v>
      </c>
      <c r="E326" t="s">
        <v>1693</v>
      </c>
    </row>
    <row r="327" spans="1:5" x14ac:dyDescent="0.35">
      <c r="A327">
        <v>4030</v>
      </c>
      <c r="B327" t="s">
        <v>1072</v>
      </c>
      <c r="C327" t="s">
        <v>1295</v>
      </c>
      <c r="D327" t="s">
        <v>1667</v>
      </c>
      <c r="E327" t="s">
        <v>1693</v>
      </c>
    </row>
    <row r="328" spans="1:5" x14ac:dyDescent="0.35">
      <c r="A328">
        <v>4032</v>
      </c>
      <c r="B328" t="s">
        <v>1073</v>
      </c>
      <c r="C328" t="s">
        <v>1295</v>
      </c>
      <c r="D328" t="s">
        <v>1667</v>
      </c>
      <c r="E328" t="s">
        <v>1693</v>
      </c>
    </row>
    <row r="329" spans="1:5" x14ac:dyDescent="0.35">
      <c r="A329">
        <v>4034</v>
      </c>
      <c r="B329" t="s">
        <v>1074</v>
      </c>
      <c r="C329" t="s">
        <v>1295</v>
      </c>
      <c r="D329" t="s">
        <v>1667</v>
      </c>
      <c r="E329" t="s">
        <v>1693</v>
      </c>
    </row>
    <row r="330" spans="1:5" x14ac:dyDescent="0.35">
      <c r="A330">
        <v>4036</v>
      </c>
      <c r="B330" t="s">
        <v>1075</v>
      </c>
      <c r="C330" t="s">
        <v>1295</v>
      </c>
      <c r="D330" t="s">
        <v>1667</v>
      </c>
      <c r="E330" t="s">
        <v>1693</v>
      </c>
    </row>
    <row r="331" spans="1:5" x14ac:dyDescent="0.35">
      <c r="A331">
        <v>4201</v>
      </c>
      <c r="B331" t="s">
        <v>1076</v>
      </c>
      <c r="C331" t="s">
        <v>1295</v>
      </c>
      <c r="D331" t="s">
        <v>1667</v>
      </c>
    </row>
    <row r="332" spans="1:5" x14ac:dyDescent="0.35">
      <c r="A332">
        <v>4202</v>
      </c>
      <c r="B332" t="s">
        <v>1077</v>
      </c>
      <c r="C332" t="s">
        <v>1295</v>
      </c>
      <c r="D332" t="s">
        <v>1667</v>
      </c>
    </row>
    <row r="333" spans="1:5" x14ac:dyDescent="0.35">
      <c r="A333">
        <v>4203</v>
      </c>
      <c r="B333" t="s">
        <v>1078</v>
      </c>
      <c r="C333" t="s">
        <v>1295</v>
      </c>
      <c r="D333" t="s">
        <v>1667</v>
      </c>
    </row>
    <row r="334" spans="1:5" x14ac:dyDescent="0.35">
      <c r="A334">
        <v>4204</v>
      </c>
      <c r="B334" t="s">
        <v>1091</v>
      </c>
      <c r="C334" t="s">
        <v>1295</v>
      </c>
      <c r="D334" t="s">
        <v>1667</v>
      </c>
    </row>
    <row r="335" spans="1:5" x14ac:dyDescent="0.35">
      <c r="A335">
        <v>4205</v>
      </c>
      <c r="B335" t="s">
        <v>1096</v>
      </c>
      <c r="C335" t="s">
        <v>1295</v>
      </c>
      <c r="D335" t="s">
        <v>1667</v>
      </c>
    </row>
    <row r="336" spans="1:5" x14ac:dyDescent="0.35">
      <c r="A336">
        <v>4206</v>
      </c>
      <c r="B336" t="s">
        <v>1092</v>
      </c>
      <c r="C336" t="s">
        <v>1295</v>
      </c>
      <c r="D336" t="s">
        <v>1667</v>
      </c>
    </row>
    <row r="337" spans="1:4" x14ac:dyDescent="0.35">
      <c r="A337">
        <v>4207</v>
      </c>
      <c r="B337" t="s">
        <v>1093</v>
      </c>
      <c r="C337" t="s">
        <v>1295</v>
      </c>
      <c r="D337" t="s">
        <v>1667</v>
      </c>
    </row>
    <row r="338" spans="1:4" x14ac:dyDescent="0.35">
      <c r="A338">
        <v>4211</v>
      </c>
      <c r="B338" t="s">
        <v>1079</v>
      </c>
      <c r="C338" t="s">
        <v>1295</v>
      </c>
      <c r="D338" t="s">
        <v>1667</v>
      </c>
    </row>
    <row r="339" spans="1:4" x14ac:dyDescent="0.35">
      <c r="A339">
        <v>4212</v>
      </c>
      <c r="B339" t="s">
        <v>1080</v>
      </c>
      <c r="C339" t="s">
        <v>1295</v>
      </c>
      <c r="D339" t="s">
        <v>1667</v>
      </c>
    </row>
    <row r="340" spans="1:4" x14ac:dyDescent="0.35">
      <c r="A340">
        <v>4213</v>
      </c>
      <c r="B340" t="s">
        <v>1081</v>
      </c>
      <c r="C340" t="s">
        <v>1295</v>
      </c>
      <c r="D340" t="s">
        <v>1667</v>
      </c>
    </row>
    <row r="341" spans="1:4" x14ac:dyDescent="0.35">
      <c r="A341">
        <v>4214</v>
      </c>
      <c r="B341" t="s">
        <v>1082</v>
      </c>
      <c r="C341" t="s">
        <v>1295</v>
      </c>
      <c r="D341" t="s">
        <v>1667</v>
      </c>
    </row>
    <row r="342" spans="1:4" x14ac:dyDescent="0.35">
      <c r="A342">
        <v>4215</v>
      </c>
      <c r="B342" t="s">
        <v>1083</v>
      </c>
      <c r="C342" t="s">
        <v>1295</v>
      </c>
      <c r="D342" t="s">
        <v>1667</v>
      </c>
    </row>
    <row r="343" spans="1:4" x14ac:dyDescent="0.35">
      <c r="A343">
        <v>4216</v>
      </c>
      <c r="B343" t="s">
        <v>1084</v>
      </c>
      <c r="C343" t="s">
        <v>1295</v>
      </c>
      <c r="D343" t="s">
        <v>1667</v>
      </c>
    </row>
    <row r="344" spans="1:4" x14ac:dyDescent="0.35">
      <c r="A344">
        <v>4217</v>
      </c>
      <c r="B344" t="s">
        <v>1085</v>
      </c>
      <c r="C344" t="s">
        <v>1295</v>
      </c>
      <c r="D344" t="s">
        <v>1667</v>
      </c>
    </row>
    <row r="345" spans="1:4" x14ac:dyDescent="0.35">
      <c r="A345">
        <v>4218</v>
      </c>
      <c r="B345" t="s">
        <v>1086</v>
      </c>
      <c r="C345" t="s">
        <v>1295</v>
      </c>
      <c r="D345" t="s">
        <v>1667</v>
      </c>
    </row>
    <row r="346" spans="1:4" x14ac:dyDescent="0.35">
      <c r="A346">
        <v>4219</v>
      </c>
      <c r="B346" t="s">
        <v>1087</v>
      </c>
      <c r="C346" t="s">
        <v>1295</v>
      </c>
      <c r="D346" t="s">
        <v>1667</v>
      </c>
    </row>
    <row r="347" spans="1:4" x14ac:dyDescent="0.35">
      <c r="A347">
        <v>4220</v>
      </c>
      <c r="B347" t="s">
        <v>1088</v>
      </c>
      <c r="C347" t="s">
        <v>1295</v>
      </c>
      <c r="D347" t="s">
        <v>1667</v>
      </c>
    </row>
    <row r="348" spans="1:4" x14ac:dyDescent="0.35">
      <c r="A348">
        <v>4221</v>
      </c>
      <c r="B348" t="s">
        <v>1089</v>
      </c>
      <c r="C348" t="s">
        <v>1295</v>
      </c>
      <c r="D348" t="s">
        <v>1667</v>
      </c>
    </row>
    <row r="349" spans="1:4" x14ac:dyDescent="0.35">
      <c r="A349">
        <v>4222</v>
      </c>
      <c r="B349" t="s">
        <v>1090</v>
      </c>
      <c r="C349" t="s">
        <v>1295</v>
      </c>
      <c r="D349" t="s">
        <v>1667</v>
      </c>
    </row>
    <row r="350" spans="1:4" x14ac:dyDescent="0.35">
      <c r="A350">
        <v>4223</v>
      </c>
      <c r="B350" t="s">
        <v>1094</v>
      </c>
      <c r="C350" t="s">
        <v>1295</v>
      </c>
      <c r="D350" t="s">
        <v>1667</v>
      </c>
    </row>
    <row r="351" spans="1:4" x14ac:dyDescent="0.35">
      <c r="A351">
        <v>4224</v>
      </c>
      <c r="B351" t="s">
        <v>1095</v>
      </c>
      <c r="C351" t="s">
        <v>1295</v>
      </c>
      <c r="D351" t="s">
        <v>1667</v>
      </c>
    </row>
    <row r="352" spans="1:4" x14ac:dyDescent="0.35">
      <c r="A352">
        <v>4225</v>
      </c>
      <c r="B352" t="s">
        <v>1097</v>
      </c>
      <c r="C352" t="s">
        <v>1295</v>
      </c>
      <c r="D352" t="s">
        <v>1667</v>
      </c>
    </row>
    <row r="353" spans="1:4" x14ac:dyDescent="0.35">
      <c r="A353">
        <v>4226</v>
      </c>
      <c r="B353" t="s">
        <v>1098</v>
      </c>
      <c r="C353" t="s">
        <v>1295</v>
      </c>
      <c r="D353" t="s">
        <v>1667</v>
      </c>
    </row>
    <row r="354" spans="1:4" x14ac:dyDescent="0.35">
      <c r="A354">
        <v>4227</v>
      </c>
      <c r="B354" t="s">
        <v>1099</v>
      </c>
      <c r="C354" t="s">
        <v>1295</v>
      </c>
      <c r="D354" t="s">
        <v>1667</v>
      </c>
    </row>
    <row r="355" spans="1:4" x14ac:dyDescent="0.35">
      <c r="A355">
        <v>4228</v>
      </c>
      <c r="B355" t="s">
        <v>1100</v>
      </c>
      <c r="C355" t="s">
        <v>1295</v>
      </c>
      <c r="D355" t="s">
        <v>1667</v>
      </c>
    </row>
    <row r="356" spans="1:4" x14ac:dyDescent="0.35">
      <c r="A356">
        <v>4601</v>
      </c>
      <c r="B356" t="s">
        <v>1124</v>
      </c>
      <c r="C356" t="s">
        <v>1295</v>
      </c>
      <c r="D356" t="s">
        <v>1667</v>
      </c>
    </row>
    <row r="357" spans="1:4" x14ac:dyDescent="0.35">
      <c r="A357">
        <v>4602</v>
      </c>
      <c r="B357" t="s">
        <v>1420</v>
      </c>
      <c r="C357" t="s">
        <v>1295</v>
      </c>
      <c r="D357" t="s">
        <v>1667</v>
      </c>
    </row>
    <row r="358" spans="1:4" x14ac:dyDescent="0.35">
      <c r="A358">
        <v>4611</v>
      </c>
      <c r="B358" t="s">
        <v>1125</v>
      </c>
      <c r="C358" t="s">
        <v>1295</v>
      </c>
      <c r="D358" t="s">
        <v>1667</v>
      </c>
    </row>
    <row r="359" spans="1:4" x14ac:dyDescent="0.35">
      <c r="A359">
        <v>4612</v>
      </c>
      <c r="B359" t="s">
        <v>1126</v>
      </c>
      <c r="C359" t="s">
        <v>1295</v>
      </c>
      <c r="D359" t="s">
        <v>1667</v>
      </c>
    </row>
    <row r="360" spans="1:4" x14ac:dyDescent="0.35">
      <c r="A360">
        <v>4613</v>
      </c>
      <c r="B360" t="s">
        <v>1127</v>
      </c>
      <c r="C360" t="s">
        <v>1295</v>
      </c>
      <c r="D360" t="s">
        <v>1667</v>
      </c>
    </row>
    <row r="361" spans="1:4" x14ac:dyDescent="0.35">
      <c r="A361">
        <v>4614</v>
      </c>
      <c r="B361" t="s">
        <v>1128</v>
      </c>
      <c r="C361" t="s">
        <v>1295</v>
      </c>
      <c r="D361" t="s">
        <v>1667</v>
      </c>
    </row>
    <row r="362" spans="1:4" x14ac:dyDescent="0.35">
      <c r="A362">
        <v>4615</v>
      </c>
      <c r="B362" t="s">
        <v>1129</v>
      </c>
      <c r="C362" t="s">
        <v>1295</v>
      </c>
      <c r="D362" t="s">
        <v>1667</v>
      </c>
    </row>
    <row r="363" spans="1:4" x14ac:dyDescent="0.35">
      <c r="A363">
        <v>4616</v>
      </c>
      <c r="B363" t="s">
        <v>1130</v>
      </c>
      <c r="C363" t="s">
        <v>1295</v>
      </c>
      <c r="D363" t="s">
        <v>1667</v>
      </c>
    </row>
    <row r="364" spans="1:4" x14ac:dyDescent="0.35">
      <c r="A364">
        <v>4617</v>
      </c>
      <c r="B364" t="s">
        <v>1131</v>
      </c>
      <c r="C364" t="s">
        <v>1295</v>
      </c>
      <c r="D364" t="s">
        <v>1667</v>
      </c>
    </row>
    <row r="365" spans="1:4" x14ac:dyDescent="0.35">
      <c r="A365">
        <v>4618</v>
      </c>
      <c r="B365" t="s">
        <v>1132</v>
      </c>
      <c r="C365" t="s">
        <v>1295</v>
      </c>
      <c r="D365" t="s">
        <v>1667</v>
      </c>
    </row>
    <row r="366" spans="1:4" x14ac:dyDescent="0.35">
      <c r="A366">
        <v>4619</v>
      </c>
      <c r="B366" t="s">
        <v>1133</v>
      </c>
      <c r="C366" t="s">
        <v>1295</v>
      </c>
      <c r="D366" t="s">
        <v>1667</v>
      </c>
    </row>
    <row r="367" spans="1:4" x14ac:dyDescent="0.35">
      <c r="A367">
        <v>4620</v>
      </c>
      <c r="B367" t="s">
        <v>1134</v>
      </c>
      <c r="C367" t="s">
        <v>1295</v>
      </c>
      <c r="D367" t="s">
        <v>1667</v>
      </c>
    </row>
    <row r="368" spans="1:4" x14ac:dyDescent="0.35">
      <c r="A368">
        <v>4621</v>
      </c>
      <c r="B368" t="s">
        <v>1135</v>
      </c>
      <c r="C368" t="s">
        <v>1295</v>
      </c>
      <c r="D368" t="s">
        <v>1667</v>
      </c>
    </row>
    <row r="369" spans="1:4" x14ac:dyDescent="0.35">
      <c r="A369">
        <v>4622</v>
      </c>
      <c r="B369" t="s">
        <v>1136</v>
      </c>
      <c r="C369" t="s">
        <v>1295</v>
      </c>
      <c r="D369" t="s">
        <v>1667</v>
      </c>
    </row>
    <row r="370" spans="1:4" x14ac:dyDescent="0.35">
      <c r="A370">
        <v>4623</v>
      </c>
      <c r="B370" t="s">
        <v>1137</v>
      </c>
      <c r="C370" t="s">
        <v>1295</v>
      </c>
      <c r="D370" t="s">
        <v>1667</v>
      </c>
    </row>
    <row r="371" spans="1:4" x14ac:dyDescent="0.35">
      <c r="A371">
        <v>4624</v>
      </c>
      <c r="B371" t="s">
        <v>1421</v>
      </c>
      <c r="C371" t="s">
        <v>1295</v>
      </c>
      <c r="D371" t="s">
        <v>1667</v>
      </c>
    </row>
    <row r="372" spans="1:4" x14ac:dyDescent="0.35">
      <c r="A372">
        <v>4625</v>
      </c>
      <c r="B372" t="s">
        <v>1138</v>
      </c>
      <c r="C372" t="s">
        <v>1295</v>
      </c>
      <c r="D372" t="s">
        <v>1667</v>
      </c>
    </row>
    <row r="373" spans="1:4" x14ac:dyDescent="0.35">
      <c r="A373">
        <v>4626</v>
      </c>
      <c r="B373" t="s">
        <v>1143</v>
      </c>
      <c r="C373" t="s">
        <v>1295</v>
      </c>
      <c r="D373" t="s">
        <v>1667</v>
      </c>
    </row>
    <row r="374" spans="1:4" x14ac:dyDescent="0.35">
      <c r="A374">
        <v>4627</v>
      </c>
      <c r="B374" t="s">
        <v>1139</v>
      </c>
      <c r="C374" t="s">
        <v>1295</v>
      </c>
      <c r="D374" t="s">
        <v>1667</v>
      </c>
    </row>
    <row r="375" spans="1:4" x14ac:dyDescent="0.35">
      <c r="A375">
        <v>4628</v>
      </c>
      <c r="B375" t="s">
        <v>1140</v>
      </c>
      <c r="C375" t="s">
        <v>1295</v>
      </c>
      <c r="D375" t="s">
        <v>1667</v>
      </c>
    </row>
    <row r="376" spans="1:4" x14ac:dyDescent="0.35">
      <c r="A376">
        <v>4629</v>
      </c>
      <c r="B376" t="s">
        <v>1141</v>
      </c>
      <c r="C376" t="s">
        <v>1295</v>
      </c>
      <c r="D376" t="s">
        <v>1667</v>
      </c>
    </row>
    <row r="377" spans="1:4" x14ac:dyDescent="0.35">
      <c r="A377">
        <v>4630</v>
      </c>
      <c r="B377" t="s">
        <v>1142</v>
      </c>
      <c r="C377" t="s">
        <v>1295</v>
      </c>
      <c r="D377" t="s">
        <v>1667</v>
      </c>
    </row>
    <row r="378" spans="1:4" x14ac:dyDescent="0.35">
      <c r="A378">
        <v>4631</v>
      </c>
      <c r="B378" t="s">
        <v>1422</v>
      </c>
      <c r="C378" t="s">
        <v>1295</v>
      </c>
      <c r="D378" t="s">
        <v>1667</v>
      </c>
    </row>
    <row r="379" spans="1:4" x14ac:dyDescent="0.35">
      <c r="A379">
        <v>4632</v>
      </c>
      <c r="B379" t="s">
        <v>1144</v>
      </c>
      <c r="C379" t="s">
        <v>1295</v>
      </c>
      <c r="D379" t="s">
        <v>1667</v>
      </c>
    </row>
    <row r="380" spans="1:4" x14ac:dyDescent="0.35">
      <c r="A380">
        <v>4633</v>
      </c>
      <c r="B380" t="s">
        <v>1145</v>
      </c>
      <c r="C380" t="s">
        <v>1295</v>
      </c>
      <c r="D380" t="s">
        <v>1667</v>
      </c>
    </row>
    <row r="381" spans="1:4" x14ac:dyDescent="0.35">
      <c r="A381">
        <v>4634</v>
      </c>
      <c r="B381" t="s">
        <v>1146</v>
      </c>
      <c r="C381" t="s">
        <v>1295</v>
      </c>
      <c r="D381" t="s">
        <v>1667</v>
      </c>
    </row>
    <row r="382" spans="1:4" x14ac:dyDescent="0.35">
      <c r="A382">
        <v>4635</v>
      </c>
      <c r="B382" t="s">
        <v>1147</v>
      </c>
      <c r="C382" t="s">
        <v>1295</v>
      </c>
      <c r="D382" t="s">
        <v>1667</v>
      </c>
    </row>
    <row r="383" spans="1:4" x14ac:dyDescent="0.35">
      <c r="A383">
        <v>4636</v>
      </c>
      <c r="B383" t="s">
        <v>1148</v>
      </c>
      <c r="C383" t="s">
        <v>1295</v>
      </c>
      <c r="D383" t="s">
        <v>1667</v>
      </c>
    </row>
    <row r="384" spans="1:4" x14ac:dyDescent="0.35">
      <c r="A384">
        <v>4637</v>
      </c>
      <c r="B384" t="s">
        <v>1149</v>
      </c>
      <c r="C384" t="s">
        <v>1295</v>
      </c>
      <c r="D384" t="s">
        <v>1667</v>
      </c>
    </row>
    <row r="385" spans="1:4" x14ac:dyDescent="0.35">
      <c r="A385">
        <v>4638</v>
      </c>
      <c r="B385" t="s">
        <v>1150</v>
      </c>
      <c r="C385" t="s">
        <v>1295</v>
      </c>
      <c r="D385" t="s">
        <v>1667</v>
      </c>
    </row>
    <row r="386" spans="1:4" x14ac:dyDescent="0.35">
      <c r="A386">
        <v>4639</v>
      </c>
      <c r="B386" t="s">
        <v>1151</v>
      </c>
      <c r="C386" t="s">
        <v>1295</v>
      </c>
      <c r="D386" t="s">
        <v>1667</v>
      </c>
    </row>
    <row r="387" spans="1:4" x14ac:dyDescent="0.35">
      <c r="A387">
        <v>4640</v>
      </c>
      <c r="B387" t="s">
        <v>1152</v>
      </c>
      <c r="C387" t="s">
        <v>1295</v>
      </c>
      <c r="D387" t="s">
        <v>1667</v>
      </c>
    </row>
    <row r="388" spans="1:4" x14ac:dyDescent="0.35">
      <c r="A388">
        <v>4641</v>
      </c>
      <c r="B388" t="s">
        <v>1153</v>
      </c>
      <c r="C388" t="s">
        <v>1295</v>
      </c>
      <c r="D388" t="s">
        <v>1667</v>
      </c>
    </row>
    <row r="389" spans="1:4" x14ac:dyDescent="0.35">
      <c r="A389">
        <v>4642</v>
      </c>
      <c r="B389" t="s">
        <v>1154</v>
      </c>
      <c r="C389" t="s">
        <v>1295</v>
      </c>
      <c r="D389" t="s">
        <v>1667</v>
      </c>
    </row>
    <row r="390" spans="1:4" x14ac:dyDescent="0.35">
      <c r="A390">
        <v>4643</v>
      </c>
      <c r="B390" t="s">
        <v>1155</v>
      </c>
      <c r="C390" t="s">
        <v>1295</v>
      </c>
      <c r="D390" t="s">
        <v>1667</v>
      </c>
    </row>
    <row r="391" spans="1:4" x14ac:dyDescent="0.35">
      <c r="A391">
        <v>4644</v>
      </c>
      <c r="B391" t="s">
        <v>1156</v>
      </c>
      <c r="C391" t="s">
        <v>1295</v>
      </c>
      <c r="D391" t="s">
        <v>1667</v>
      </c>
    </row>
    <row r="392" spans="1:4" x14ac:dyDescent="0.35">
      <c r="A392">
        <v>4645</v>
      </c>
      <c r="B392" t="s">
        <v>1157</v>
      </c>
      <c r="C392" t="s">
        <v>1295</v>
      </c>
      <c r="D392" t="s">
        <v>1667</v>
      </c>
    </row>
    <row r="393" spans="1:4" x14ac:dyDescent="0.35">
      <c r="A393">
        <v>4646</v>
      </c>
      <c r="B393" t="s">
        <v>1158</v>
      </c>
      <c r="C393" t="s">
        <v>1295</v>
      </c>
      <c r="D393" t="s">
        <v>1667</v>
      </c>
    </row>
    <row r="394" spans="1:4" x14ac:dyDescent="0.35">
      <c r="A394">
        <v>4647</v>
      </c>
      <c r="B394" t="s">
        <v>1423</v>
      </c>
      <c r="C394" t="s">
        <v>1295</v>
      </c>
      <c r="D394" t="s">
        <v>1667</v>
      </c>
    </row>
    <row r="395" spans="1:4" x14ac:dyDescent="0.35">
      <c r="A395">
        <v>4648</v>
      </c>
      <c r="B395" t="s">
        <v>1159</v>
      </c>
      <c r="C395" t="s">
        <v>1295</v>
      </c>
      <c r="D395" t="s">
        <v>1667</v>
      </c>
    </row>
    <row r="396" spans="1:4" x14ac:dyDescent="0.35">
      <c r="A396">
        <v>4649</v>
      </c>
      <c r="B396" t="s">
        <v>1424</v>
      </c>
      <c r="C396" t="s">
        <v>1295</v>
      </c>
      <c r="D396" t="s">
        <v>1667</v>
      </c>
    </row>
    <row r="397" spans="1:4" x14ac:dyDescent="0.35">
      <c r="A397">
        <v>4650</v>
      </c>
      <c r="B397" t="s">
        <v>1160</v>
      </c>
      <c r="C397" t="s">
        <v>1295</v>
      </c>
      <c r="D397" t="s">
        <v>1667</v>
      </c>
    </row>
    <row r="398" spans="1:4" x14ac:dyDescent="0.35">
      <c r="A398">
        <v>4651</v>
      </c>
      <c r="B398" t="s">
        <v>1161</v>
      </c>
      <c r="C398" t="s">
        <v>1295</v>
      </c>
      <c r="D398" t="s">
        <v>1667</v>
      </c>
    </row>
    <row r="399" spans="1:4" x14ac:dyDescent="0.35">
      <c r="A399">
        <v>5001</v>
      </c>
      <c r="B399" t="s">
        <v>1261</v>
      </c>
      <c r="C399" t="s">
        <v>1295</v>
      </c>
      <c r="D399" t="s">
        <v>1667</v>
      </c>
    </row>
    <row r="400" spans="1:4" x14ac:dyDescent="0.35">
      <c r="A400">
        <v>5006</v>
      </c>
      <c r="B400" t="s">
        <v>1262</v>
      </c>
      <c r="C400" t="s">
        <v>1295</v>
      </c>
      <c r="D400" t="s">
        <v>1667</v>
      </c>
    </row>
    <row r="401" spans="1:4" x14ac:dyDescent="0.35">
      <c r="A401">
        <v>5007</v>
      </c>
      <c r="B401" t="s">
        <v>1263</v>
      </c>
      <c r="C401" t="s">
        <v>1295</v>
      </c>
      <c r="D401" t="s">
        <v>1667</v>
      </c>
    </row>
    <row r="402" spans="1:4" x14ac:dyDescent="0.35">
      <c r="A402">
        <v>5014</v>
      </c>
      <c r="B402" t="s">
        <v>1265</v>
      </c>
      <c r="C402" t="s">
        <v>1295</v>
      </c>
      <c r="D402" t="s">
        <v>1667</v>
      </c>
    </row>
    <row r="403" spans="1:4" x14ac:dyDescent="0.35">
      <c r="A403">
        <v>5020</v>
      </c>
      <c r="B403" t="s">
        <v>1268</v>
      </c>
      <c r="C403" t="s">
        <v>1295</v>
      </c>
      <c r="D403" t="s">
        <v>1667</v>
      </c>
    </row>
    <row r="404" spans="1:4" x14ac:dyDescent="0.35">
      <c r="A404">
        <v>5021</v>
      </c>
      <c r="B404" t="s">
        <v>1269</v>
      </c>
      <c r="C404" t="s">
        <v>1295</v>
      </c>
      <c r="D404" t="s">
        <v>1667</v>
      </c>
    </row>
    <row r="405" spans="1:4" x14ac:dyDescent="0.35">
      <c r="A405">
        <v>5022</v>
      </c>
      <c r="B405" t="s">
        <v>1270</v>
      </c>
      <c r="C405" t="s">
        <v>1295</v>
      </c>
      <c r="D405" t="s">
        <v>1667</v>
      </c>
    </row>
    <row r="406" spans="1:4" x14ac:dyDescent="0.35">
      <c r="A406">
        <v>5025</v>
      </c>
      <c r="B406" t="s">
        <v>1271</v>
      </c>
      <c r="C406" t="s">
        <v>1295</v>
      </c>
      <c r="D406" t="s">
        <v>1667</v>
      </c>
    </row>
    <row r="407" spans="1:4" x14ac:dyDescent="0.35">
      <c r="A407">
        <v>5026</v>
      </c>
      <c r="B407" t="s">
        <v>1272</v>
      </c>
      <c r="C407" t="s">
        <v>1295</v>
      </c>
      <c r="D407" t="s">
        <v>1667</v>
      </c>
    </row>
    <row r="408" spans="1:4" x14ac:dyDescent="0.35">
      <c r="A408">
        <v>5027</v>
      </c>
      <c r="B408" t="s">
        <v>1273</v>
      </c>
      <c r="C408" t="s">
        <v>1295</v>
      </c>
      <c r="D408" t="s">
        <v>1667</v>
      </c>
    </row>
    <row r="409" spans="1:4" x14ac:dyDescent="0.35">
      <c r="A409">
        <v>5028</v>
      </c>
      <c r="B409" t="s">
        <v>1274</v>
      </c>
      <c r="C409" t="s">
        <v>1295</v>
      </c>
      <c r="D409" t="s">
        <v>1667</v>
      </c>
    </row>
    <row r="410" spans="1:4" x14ac:dyDescent="0.35">
      <c r="A410">
        <v>5029</v>
      </c>
      <c r="B410" t="s">
        <v>1275</v>
      </c>
      <c r="C410" t="s">
        <v>1295</v>
      </c>
      <c r="D410" t="s">
        <v>1667</v>
      </c>
    </row>
    <row r="411" spans="1:4" x14ac:dyDescent="0.35">
      <c r="A411">
        <v>5031</v>
      </c>
      <c r="B411" t="s">
        <v>1276</v>
      </c>
      <c r="C411" t="s">
        <v>1295</v>
      </c>
      <c r="D411" t="s">
        <v>1667</v>
      </c>
    </row>
    <row r="412" spans="1:4" x14ac:dyDescent="0.35">
      <c r="A412">
        <v>5032</v>
      </c>
      <c r="B412" t="s">
        <v>1277</v>
      </c>
      <c r="C412" t="s">
        <v>1295</v>
      </c>
      <c r="D412" t="s">
        <v>1667</v>
      </c>
    </row>
    <row r="413" spans="1:4" x14ac:dyDescent="0.35">
      <c r="A413">
        <v>5033</v>
      </c>
      <c r="B413" t="s">
        <v>1278</v>
      </c>
      <c r="C413" t="s">
        <v>1295</v>
      </c>
      <c r="D413" t="s">
        <v>1667</v>
      </c>
    </row>
    <row r="414" spans="1:4" x14ac:dyDescent="0.35">
      <c r="A414">
        <v>5034</v>
      </c>
      <c r="B414" t="s">
        <v>1279</v>
      </c>
      <c r="C414" t="s">
        <v>1295</v>
      </c>
      <c r="D414" t="s">
        <v>1667</v>
      </c>
    </row>
    <row r="415" spans="1:4" x14ac:dyDescent="0.35">
      <c r="A415">
        <v>5035</v>
      </c>
      <c r="B415" t="s">
        <v>1280</v>
      </c>
      <c r="C415" t="s">
        <v>1295</v>
      </c>
      <c r="D415" t="s">
        <v>1667</v>
      </c>
    </row>
    <row r="416" spans="1:4" x14ac:dyDescent="0.35">
      <c r="A416">
        <v>5036</v>
      </c>
      <c r="B416" t="s">
        <v>1281</v>
      </c>
      <c r="C416" t="s">
        <v>1295</v>
      </c>
      <c r="D416" t="s">
        <v>1667</v>
      </c>
    </row>
    <row r="417" spans="1:4" x14ac:dyDescent="0.35">
      <c r="A417">
        <v>5037</v>
      </c>
      <c r="B417" t="s">
        <v>1282</v>
      </c>
      <c r="C417" t="s">
        <v>1295</v>
      </c>
      <c r="D417" t="s">
        <v>1667</v>
      </c>
    </row>
    <row r="418" spans="1:4" x14ac:dyDescent="0.35">
      <c r="A418">
        <v>5038</v>
      </c>
      <c r="B418" t="s">
        <v>1283</v>
      </c>
      <c r="C418" t="s">
        <v>1295</v>
      </c>
      <c r="D418" t="s">
        <v>1667</v>
      </c>
    </row>
    <row r="419" spans="1:4" x14ac:dyDescent="0.35">
      <c r="A419">
        <v>5041</v>
      </c>
      <c r="B419" t="s">
        <v>1284</v>
      </c>
      <c r="C419" t="s">
        <v>1295</v>
      </c>
      <c r="D419" t="s">
        <v>1667</v>
      </c>
    </row>
    <row r="420" spans="1:4" x14ac:dyDescent="0.35">
      <c r="A420">
        <v>5042</v>
      </c>
      <c r="B420" t="s">
        <v>1285</v>
      </c>
      <c r="C420" t="s">
        <v>1295</v>
      </c>
      <c r="D420" t="s">
        <v>1667</v>
      </c>
    </row>
    <row r="421" spans="1:4" x14ac:dyDescent="0.35">
      <c r="A421">
        <v>5043</v>
      </c>
      <c r="B421" t="s">
        <v>1286</v>
      </c>
      <c r="C421" t="s">
        <v>1295</v>
      </c>
      <c r="D421" t="s">
        <v>1667</v>
      </c>
    </row>
    <row r="422" spans="1:4" x14ac:dyDescent="0.35">
      <c r="A422">
        <v>5044</v>
      </c>
      <c r="B422" t="s">
        <v>1287</v>
      </c>
      <c r="C422" t="s">
        <v>1295</v>
      </c>
      <c r="D422" t="s">
        <v>1667</v>
      </c>
    </row>
    <row r="423" spans="1:4" x14ac:dyDescent="0.35">
      <c r="A423">
        <v>5045</v>
      </c>
      <c r="B423" t="s">
        <v>1288</v>
      </c>
      <c r="C423" t="s">
        <v>1295</v>
      </c>
      <c r="D423" t="s">
        <v>1667</v>
      </c>
    </row>
    <row r="424" spans="1:4" x14ac:dyDescent="0.35">
      <c r="A424">
        <v>5046</v>
      </c>
      <c r="B424" t="s">
        <v>1289</v>
      </c>
      <c r="C424" t="s">
        <v>1295</v>
      </c>
      <c r="D424" t="s">
        <v>1667</v>
      </c>
    </row>
    <row r="425" spans="1:4" x14ac:dyDescent="0.35">
      <c r="A425">
        <v>5047</v>
      </c>
      <c r="B425" t="s">
        <v>1290</v>
      </c>
      <c r="C425" t="s">
        <v>1295</v>
      </c>
      <c r="D425" t="s">
        <v>1667</v>
      </c>
    </row>
    <row r="426" spans="1:4" x14ac:dyDescent="0.35">
      <c r="A426">
        <v>5049</v>
      </c>
      <c r="B426" t="s">
        <v>1291</v>
      </c>
      <c r="C426" t="s">
        <v>1295</v>
      </c>
      <c r="D426" t="s">
        <v>1667</v>
      </c>
    </row>
    <row r="427" spans="1:4" x14ac:dyDescent="0.35">
      <c r="A427">
        <v>5052</v>
      </c>
      <c r="B427" t="s">
        <v>1292</v>
      </c>
      <c r="C427" t="s">
        <v>1295</v>
      </c>
      <c r="D427" t="s">
        <v>1667</v>
      </c>
    </row>
    <row r="428" spans="1:4" x14ac:dyDescent="0.35">
      <c r="A428">
        <v>5053</v>
      </c>
      <c r="B428" t="s">
        <v>1293</v>
      </c>
      <c r="C428" t="s">
        <v>1295</v>
      </c>
      <c r="D428" t="s">
        <v>1667</v>
      </c>
    </row>
    <row r="429" spans="1:4" x14ac:dyDescent="0.35">
      <c r="A429">
        <v>5054</v>
      </c>
      <c r="B429" t="s">
        <v>1294</v>
      </c>
      <c r="C429" t="s">
        <v>1295</v>
      </c>
      <c r="D429" t="s">
        <v>1667</v>
      </c>
    </row>
    <row r="430" spans="1:4" x14ac:dyDescent="0.35">
      <c r="A430">
        <v>5055</v>
      </c>
      <c r="B430" t="s">
        <v>1425</v>
      </c>
      <c r="C430" t="s">
        <v>1295</v>
      </c>
      <c r="D430" t="s">
        <v>1667</v>
      </c>
    </row>
    <row r="431" spans="1:4" x14ac:dyDescent="0.35">
      <c r="A431">
        <v>5056</v>
      </c>
      <c r="B431" t="s">
        <v>1264</v>
      </c>
      <c r="C431" t="s">
        <v>1295</v>
      </c>
      <c r="D431" t="s">
        <v>1667</v>
      </c>
    </row>
    <row r="432" spans="1:4" x14ac:dyDescent="0.35">
      <c r="A432">
        <v>5057</v>
      </c>
      <c r="B432" t="s">
        <v>1266</v>
      </c>
      <c r="C432" t="s">
        <v>1295</v>
      </c>
      <c r="D432" t="s">
        <v>1667</v>
      </c>
    </row>
    <row r="433" spans="1:5" x14ac:dyDescent="0.35">
      <c r="A433">
        <v>5058</v>
      </c>
      <c r="B433" t="s">
        <v>1267</v>
      </c>
      <c r="C433" t="s">
        <v>1295</v>
      </c>
      <c r="D433" t="s">
        <v>1667</v>
      </c>
    </row>
    <row r="434" spans="1:5" x14ac:dyDescent="0.35">
      <c r="A434">
        <v>5059</v>
      </c>
      <c r="B434" t="s">
        <v>1374</v>
      </c>
      <c r="C434" t="s">
        <v>1295</v>
      </c>
      <c r="D434" t="s">
        <v>1667</v>
      </c>
    </row>
    <row r="435" spans="1:5" x14ac:dyDescent="0.35">
      <c r="A435">
        <v>5060</v>
      </c>
      <c r="B435" t="s">
        <v>1426</v>
      </c>
      <c r="C435" t="s">
        <v>1295</v>
      </c>
      <c r="D435" t="s">
        <v>1667</v>
      </c>
    </row>
    <row r="436" spans="1:5" x14ac:dyDescent="0.35">
      <c r="A436">
        <v>5061</v>
      </c>
      <c r="B436" t="s">
        <v>1183</v>
      </c>
      <c r="C436" t="s">
        <v>1295</v>
      </c>
      <c r="D436" t="s">
        <v>1667</v>
      </c>
    </row>
    <row r="437" spans="1:5" x14ac:dyDescent="0.35">
      <c r="A437">
        <v>5401</v>
      </c>
      <c r="B437" t="s">
        <v>1226</v>
      </c>
      <c r="C437" t="s">
        <v>1295</v>
      </c>
      <c r="D437" t="s">
        <v>1667</v>
      </c>
      <c r="E437" t="s">
        <v>1692</v>
      </c>
    </row>
    <row r="438" spans="1:5" x14ac:dyDescent="0.35">
      <c r="A438">
        <v>5402</v>
      </c>
      <c r="B438" t="s">
        <v>1227</v>
      </c>
      <c r="C438" t="s">
        <v>1295</v>
      </c>
      <c r="D438" t="s">
        <v>1667</v>
      </c>
      <c r="E438" t="s">
        <v>1692</v>
      </c>
    </row>
    <row r="439" spans="1:5" x14ac:dyDescent="0.35">
      <c r="A439">
        <v>5403</v>
      </c>
      <c r="B439" t="s">
        <v>1249</v>
      </c>
      <c r="C439" t="s">
        <v>1295</v>
      </c>
      <c r="D439" t="s">
        <v>1667</v>
      </c>
      <c r="E439" t="s">
        <v>1692</v>
      </c>
    </row>
    <row r="440" spans="1:5" x14ac:dyDescent="0.35">
      <c r="A440">
        <v>5404</v>
      </c>
      <c r="B440" t="s">
        <v>1245</v>
      </c>
      <c r="C440" t="s">
        <v>1295</v>
      </c>
      <c r="D440" t="s">
        <v>1667</v>
      </c>
      <c r="E440" t="s">
        <v>1692</v>
      </c>
    </row>
    <row r="441" spans="1:5" x14ac:dyDescent="0.35">
      <c r="A441">
        <v>5405</v>
      </c>
      <c r="B441" t="s">
        <v>1246</v>
      </c>
      <c r="C441" t="s">
        <v>1295</v>
      </c>
      <c r="D441" t="s">
        <v>1667</v>
      </c>
      <c r="E441" t="s">
        <v>1692</v>
      </c>
    </row>
    <row r="442" spans="1:5" x14ac:dyDescent="0.35">
      <c r="A442">
        <v>5406</v>
      </c>
      <c r="B442" t="s">
        <v>1247</v>
      </c>
      <c r="C442" t="s">
        <v>1295</v>
      </c>
      <c r="D442" t="s">
        <v>1667</v>
      </c>
      <c r="E442" t="s">
        <v>1692</v>
      </c>
    </row>
    <row r="443" spans="1:5" x14ac:dyDescent="0.35">
      <c r="A443">
        <v>5411</v>
      </c>
      <c r="B443" t="s">
        <v>1228</v>
      </c>
      <c r="C443" t="s">
        <v>1295</v>
      </c>
      <c r="D443" t="s">
        <v>1667</v>
      </c>
      <c r="E443" t="s">
        <v>1692</v>
      </c>
    </row>
    <row r="444" spans="1:5" x14ac:dyDescent="0.35">
      <c r="A444">
        <v>5412</v>
      </c>
      <c r="B444" t="s">
        <v>1214</v>
      </c>
      <c r="C444" t="s">
        <v>1295</v>
      </c>
      <c r="D444" t="s">
        <v>1667</v>
      </c>
      <c r="E444" t="s">
        <v>1692</v>
      </c>
    </row>
    <row r="445" spans="1:5" x14ac:dyDescent="0.35">
      <c r="A445">
        <v>5413</v>
      </c>
      <c r="B445" t="s">
        <v>1229</v>
      </c>
      <c r="C445" t="s">
        <v>1295</v>
      </c>
      <c r="D445" t="s">
        <v>1667</v>
      </c>
      <c r="E445" t="s">
        <v>1692</v>
      </c>
    </row>
    <row r="446" spans="1:5" x14ac:dyDescent="0.35">
      <c r="A446">
        <v>5414</v>
      </c>
      <c r="B446" t="s">
        <v>1230</v>
      </c>
      <c r="C446" t="s">
        <v>1295</v>
      </c>
      <c r="D446" t="s">
        <v>1667</v>
      </c>
      <c r="E446" t="s">
        <v>1692</v>
      </c>
    </row>
    <row r="447" spans="1:5" x14ac:dyDescent="0.35">
      <c r="A447">
        <v>5415</v>
      </c>
      <c r="B447" t="s">
        <v>1231</v>
      </c>
      <c r="C447" t="s">
        <v>1295</v>
      </c>
      <c r="D447" t="s">
        <v>1667</v>
      </c>
      <c r="E447" t="s">
        <v>1692</v>
      </c>
    </row>
    <row r="448" spans="1:5" x14ac:dyDescent="0.35">
      <c r="A448">
        <v>5416</v>
      </c>
      <c r="B448" t="s">
        <v>1232</v>
      </c>
      <c r="C448" t="s">
        <v>1295</v>
      </c>
      <c r="D448" t="s">
        <v>1667</v>
      </c>
      <c r="E448" t="s">
        <v>1692</v>
      </c>
    </row>
    <row r="449" spans="1:5" x14ac:dyDescent="0.35">
      <c r="A449">
        <v>5417</v>
      </c>
      <c r="B449" t="s">
        <v>1233</v>
      </c>
      <c r="C449" t="s">
        <v>1295</v>
      </c>
      <c r="D449" t="s">
        <v>1667</v>
      </c>
      <c r="E449" t="s">
        <v>1692</v>
      </c>
    </row>
    <row r="450" spans="1:5" x14ac:dyDescent="0.35">
      <c r="A450">
        <v>5418</v>
      </c>
      <c r="B450" t="s">
        <v>1234</v>
      </c>
      <c r="C450" t="s">
        <v>1295</v>
      </c>
      <c r="D450" t="s">
        <v>1667</v>
      </c>
      <c r="E450" t="s">
        <v>1692</v>
      </c>
    </row>
    <row r="451" spans="1:5" x14ac:dyDescent="0.35">
      <c r="A451">
        <v>5419</v>
      </c>
      <c r="B451" t="s">
        <v>1235</v>
      </c>
      <c r="C451" t="s">
        <v>1295</v>
      </c>
      <c r="D451" t="s">
        <v>1667</v>
      </c>
      <c r="E451" t="s">
        <v>1692</v>
      </c>
    </row>
    <row r="452" spans="1:5" x14ac:dyDescent="0.35">
      <c r="A452">
        <v>5420</v>
      </c>
      <c r="B452" t="s">
        <v>1236</v>
      </c>
      <c r="C452" t="s">
        <v>1295</v>
      </c>
      <c r="D452" t="s">
        <v>1667</v>
      </c>
      <c r="E452" t="s">
        <v>1692</v>
      </c>
    </row>
    <row r="453" spans="1:5" x14ac:dyDescent="0.35">
      <c r="A453">
        <v>5421</v>
      </c>
      <c r="B453" t="s">
        <v>1427</v>
      </c>
      <c r="C453" t="s">
        <v>1295</v>
      </c>
      <c r="D453" t="s">
        <v>1667</v>
      </c>
      <c r="E453" t="s">
        <v>1692</v>
      </c>
    </row>
    <row r="454" spans="1:5" x14ac:dyDescent="0.35">
      <c r="A454">
        <v>5422</v>
      </c>
      <c r="B454" t="s">
        <v>1237</v>
      </c>
      <c r="C454" t="s">
        <v>1295</v>
      </c>
      <c r="D454" t="s">
        <v>1667</v>
      </c>
      <c r="E454" t="s">
        <v>1692</v>
      </c>
    </row>
    <row r="455" spans="1:5" x14ac:dyDescent="0.35">
      <c r="A455">
        <v>5423</v>
      </c>
      <c r="B455" t="s">
        <v>1238</v>
      </c>
      <c r="C455" t="s">
        <v>1295</v>
      </c>
      <c r="D455" t="s">
        <v>1667</v>
      </c>
      <c r="E455" t="s">
        <v>1692</v>
      </c>
    </row>
    <row r="456" spans="1:5" x14ac:dyDescent="0.35">
      <c r="A456">
        <v>5424</v>
      </c>
      <c r="B456" t="s">
        <v>1239</v>
      </c>
      <c r="C456" t="s">
        <v>1295</v>
      </c>
      <c r="D456" t="s">
        <v>1667</v>
      </c>
      <c r="E456" t="s">
        <v>1692</v>
      </c>
    </row>
    <row r="457" spans="1:5" x14ac:dyDescent="0.35">
      <c r="A457">
        <v>5425</v>
      </c>
      <c r="B457" t="s">
        <v>1240</v>
      </c>
      <c r="C457" t="s">
        <v>1295</v>
      </c>
      <c r="D457" t="s">
        <v>1667</v>
      </c>
      <c r="E457" t="s">
        <v>1692</v>
      </c>
    </row>
    <row r="458" spans="1:5" x14ac:dyDescent="0.35">
      <c r="A458">
        <v>5426</v>
      </c>
      <c r="B458" t="s">
        <v>1241</v>
      </c>
      <c r="C458" t="s">
        <v>1295</v>
      </c>
      <c r="D458" t="s">
        <v>1667</v>
      </c>
      <c r="E458" t="s">
        <v>1692</v>
      </c>
    </row>
    <row r="459" spans="1:5" x14ac:dyDescent="0.35">
      <c r="A459">
        <v>5427</v>
      </c>
      <c r="B459" t="s">
        <v>1242</v>
      </c>
      <c r="C459" t="s">
        <v>1295</v>
      </c>
      <c r="D459" t="s">
        <v>1667</v>
      </c>
      <c r="E459" t="s">
        <v>1692</v>
      </c>
    </row>
    <row r="460" spans="1:5" x14ac:dyDescent="0.35">
      <c r="A460">
        <v>5428</v>
      </c>
      <c r="B460" t="s">
        <v>1243</v>
      </c>
      <c r="C460" t="s">
        <v>1295</v>
      </c>
      <c r="D460" t="s">
        <v>1667</v>
      </c>
      <c r="E460" t="s">
        <v>1692</v>
      </c>
    </row>
    <row r="461" spans="1:5" x14ac:dyDescent="0.35">
      <c r="A461">
        <v>5429</v>
      </c>
      <c r="B461" t="s">
        <v>1244</v>
      </c>
      <c r="C461" t="s">
        <v>1295</v>
      </c>
      <c r="D461" t="s">
        <v>1667</v>
      </c>
      <c r="E461" t="s">
        <v>1692</v>
      </c>
    </row>
    <row r="462" spans="1:5" x14ac:dyDescent="0.35">
      <c r="A462">
        <v>5430</v>
      </c>
      <c r="B462" t="s">
        <v>1248</v>
      </c>
      <c r="C462" t="s">
        <v>1295</v>
      </c>
      <c r="D462" t="s">
        <v>1667</v>
      </c>
      <c r="E462" t="s">
        <v>1692</v>
      </c>
    </row>
    <row r="463" spans="1:5" x14ac:dyDescent="0.35">
      <c r="A463">
        <v>5432</v>
      </c>
      <c r="B463" t="s">
        <v>1250</v>
      </c>
      <c r="C463" t="s">
        <v>1295</v>
      </c>
      <c r="D463" t="s">
        <v>1667</v>
      </c>
      <c r="E463" t="s">
        <v>1692</v>
      </c>
    </row>
    <row r="464" spans="1:5" x14ac:dyDescent="0.35">
      <c r="A464">
        <v>5433</v>
      </c>
      <c r="B464" t="s">
        <v>1251</v>
      </c>
      <c r="C464" t="s">
        <v>1295</v>
      </c>
      <c r="D464" t="s">
        <v>1667</v>
      </c>
      <c r="E464" t="s">
        <v>1692</v>
      </c>
    </row>
    <row r="465" spans="1:5" x14ac:dyDescent="0.35">
      <c r="A465">
        <v>5434</v>
      </c>
      <c r="B465" t="s">
        <v>1252</v>
      </c>
      <c r="C465" t="s">
        <v>1295</v>
      </c>
      <c r="D465" t="s">
        <v>1667</v>
      </c>
      <c r="E465" t="s">
        <v>1692</v>
      </c>
    </row>
    <row r="466" spans="1:5" x14ac:dyDescent="0.35">
      <c r="A466">
        <v>5435</v>
      </c>
      <c r="B466" t="s">
        <v>1253</v>
      </c>
      <c r="C466" t="s">
        <v>1295</v>
      </c>
      <c r="D466" t="s">
        <v>1667</v>
      </c>
      <c r="E466" t="s">
        <v>1692</v>
      </c>
    </row>
    <row r="467" spans="1:5" x14ac:dyDescent="0.35">
      <c r="A467">
        <v>5436</v>
      </c>
      <c r="B467" t="s">
        <v>1428</v>
      </c>
      <c r="C467" t="s">
        <v>1295</v>
      </c>
      <c r="D467" t="s">
        <v>1667</v>
      </c>
      <c r="E467" t="s">
        <v>1692</v>
      </c>
    </row>
    <row r="468" spans="1:5" x14ac:dyDescent="0.35">
      <c r="A468">
        <v>5437</v>
      </c>
      <c r="B468" t="s">
        <v>1359</v>
      </c>
      <c r="C468" t="s">
        <v>1295</v>
      </c>
      <c r="D468" t="s">
        <v>1667</v>
      </c>
      <c r="E468" t="s">
        <v>1692</v>
      </c>
    </row>
    <row r="469" spans="1:5" x14ac:dyDescent="0.35">
      <c r="A469">
        <v>5438</v>
      </c>
      <c r="B469" t="s">
        <v>1254</v>
      </c>
      <c r="C469" t="s">
        <v>1295</v>
      </c>
      <c r="D469" t="s">
        <v>1667</v>
      </c>
      <c r="E469" t="s">
        <v>1692</v>
      </c>
    </row>
    <row r="470" spans="1:5" x14ac:dyDescent="0.35">
      <c r="A470">
        <v>5439</v>
      </c>
      <c r="B470" t="s">
        <v>1255</v>
      </c>
      <c r="C470" t="s">
        <v>1295</v>
      </c>
      <c r="D470" t="s">
        <v>1667</v>
      </c>
      <c r="E470" t="s">
        <v>1692</v>
      </c>
    </row>
    <row r="471" spans="1:5" x14ac:dyDescent="0.35">
      <c r="A471">
        <v>5440</v>
      </c>
      <c r="B471" t="s">
        <v>1256</v>
      </c>
      <c r="C471" t="s">
        <v>1295</v>
      </c>
      <c r="D471" t="s">
        <v>1667</v>
      </c>
      <c r="E471" t="s">
        <v>1692</v>
      </c>
    </row>
    <row r="472" spans="1:5" x14ac:dyDescent="0.35">
      <c r="A472">
        <v>5441</v>
      </c>
      <c r="B472" t="s">
        <v>1257</v>
      </c>
      <c r="C472" t="s">
        <v>1295</v>
      </c>
      <c r="D472" t="s">
        <v>1667</v>
      </c>
      <c r="E472" t="s">
        <v>1692</v>
      </c>
    </row>
    <row r="473" spans="1:5" x14ac:dyDescent="0.35">
      <c r="A473">
        <v>5442</v>
      </c>
      <c r="B473" t="s">
        <v>1258</v>
      </c>
      <c r="C473" t="s">
        <v>1295</v>
      </c>
      <c r="D473" t="s">
        <v>1667</v>
      </c>
      <c r="E473" t="s">
        <v>1692</v>
      </c>
    </row>
    <row r="474" spans="1:5" x14ac:dyDescent="0.35">
      <c r="A474">
        <v>5443</v>
      </c>
      <c r="B474" t="s">
        <v>1259</v>
      </c>
      <c r="C474" t="s">
        <v>1295</v>
      </c>
      <c r="D474" t="s">
        <v>1667</v>
      </c>
      <c r="E474" t="s">
        <v>1692</v>
      </c>
    </row>
    <row r="475" spans="1:5" x14ac:dyDescent="0.35">
      <c r="A475">
        <v>5444</v>
      </c>
      <c r="B475" t="s">
        <v>1260</v>
      </c>
      <c r="C475" t="s">
        <v>1295</v>
      </c>
      <c r="D475" t="s">
        <v>1667</v>
      </c>
      <c r="E475" t="s">
        <v>1692</v>
      </c>
    </row>
    <row r="476" spans="1:5" x14ac:dyDescent="0.35">
      <c r="A476">
        <v>5501</v>
      </c>
      <c r="B476" t="s">
        <v>1226</v>
      </c>
      <c r="C476" t="s">
        <v>1295</v>
      </c>
      <c r="D476" t="s">
        <v>1667</v>
      </c>
      <c r="E476" t="s">
        <v>1693</v>
      </c>
    </row>
    <row r="477" spans="1:5" x14ac:dyDescent="0.35">
      <c r="A477">
        <v>5503</v>
      </c>
      <c r="B477" t="s">
        <v>1227</v>
      </c>
      <c r="C477" t="s">
        <v>1295</v>
      </c>
      <c r="D477" t="s">
        <v>1667</v>
      </c>
      <c r="E477" t="s">
        <v>1693</v>
      </c>
    </row>
    <row r="478" spans="1:5" x14ac:dyDescent="0.35">
      <c r="A478">
        <v>5510</v>
      </c>
      <c r="B478" t="s">
        <v>1228</v>
      </c>
      <c r="C478" t="s">
        <v>1295</v>
      </c>
      <c r="D478" t="s">
        <v>1667</v>
      </c>
      <c r="E478" t="s">
        <v>1693</v>
      </c>
    </row>
    <row r="479" spans="1:5" x14ac:dyDescent="0.35">
      <c r="A479">
        <v>5512</v>
      </c>
      <c r="B479" t="s">
        <v>1698</v>
      </c>
      <c r="C479" t="s">
        <v>1295</v>
      </c>
      <c r="D479" t="s">
        <v>1667</v>
      </c>
      <c r="E479" t="s">
        <v>1693</v>
      </c>
    </row>
    <row r="480" spans="1:5" x14ac:dyDescent="0.35">
      <c r="A480">
        <v>5514</v>
      </c>
      <c r="B480" t="s">
        <v>1229</v>
      </c>
      <c r="C480" t="s">
        <v>1295</v>
      </c>
      <c r="D480" t="s">
        <v>1667</v>
      </c>
      <c r="E480" t="s">
        <v>1693</v>
      </c>
    </row>
    <row r="481" spans="1:5" x14ac:dyDescent="0.35">
      <c r="A481">
        <v>5516</v>
      </c>
      <c r="B481" t="s">
        <v>1230</v>
      </c>
      <c r="C481" t="s">
        <v>1295</v>
      </c>
      <c r="D481" t="s">
        <v>1667</v>
      </c>
      <c r="E481" t="s">
        <v>1693</v>
      </c>
    </row>
    <row r="482" spans="1:5" x14ac:dyDescent="0.35">
      <c r="A482">
        <v>5518</v>
      </c>
      <c r="B482" t="s">
        <v>1231</v>
      </c>
      <c r="C482" t="s">
        <v>1295</v>
      </c>
      <c r="D482" t="s">
        <v>1667</v>
      </c>
      <c r="E482" t="s">
        <v>1693</v>
      </c>
    </row>
    <row r="483" spans="1:5" x14ac:dyDescent="0.35">
      <c r="A483">
        <v>5520</v>
      </c>
      <c r="B483" t="s">
        <v>1232</v>
      </c>
      <c r="C483" t="s">
        <v>1295</v>
      </c>
      <c r="D483" t="s">
        <v>1667</v>
      </c>
      <c r="E483" t="s">
        <v>1693</v>
      </c>
    </row>
    <row r="484" spans="1:5" x14ac:dyDescent="0.35">
      <c r="A484">
        <v>5522</v>
      </c>
      <c r="B484" t="s">
        <v>1233</v>
      </c>
      <c r="C484" t="s">
        <v>1295</v>
      </c>
      <c r="D484" t="s">
        <v>1667</v>
      </c>
      <c r="E484" t="s">
        <v>1693</v>
      </c>
    </row>
    <row r="485" spans="1:5" x14ac:dyDescent="0.35">
      <c r="A485">
        <v>5524</v>
      </c>
      <c r="B485" t="s">
        <v>1234</v>
      </c>
      <c r="C485" t="s">
        <v>1295</v>
      </c>
      <c r="D485" t="s">
        <v>1667</v>
      </c>
      <c r="E485" t="s">
        <v>1693</v>
      </c>
    </row>
    <row r="486" spans="1:5" x14ac:dyDescent="0.35">
      <c r="A486">
        <v>5526</v>
      </c>
      <c r="B486" t="s">
        <v>1235</v>
      </c>
      <c r="C486" t="s">
        <v>1295</v>
      </c>
      <c r="D486" t="s">
        <v>1667</v>
      </c>
      <c r="E486" t="s">
        <v>1693</v>
      </c>
    </row>
    <row r="487" spans="1:5" x14ac:dyDescent="0.35">
      <c r="A487">
        <v>5528</v>
      </c>
      <c r="B487" t="s">
        <v>1236</v>
      </c>
      <c r="C487" t="s">
        <v>1295</v>
      </c>
      <c r="D487" t="s">
        <v>1667</v>
      </c>
      <c r="E487" t="s">
        <v>1693</v>
      </c>
    </row>
    <row r="488" spans="1:5" x14ac:dyDescent="0.35">
      <c r="A488">
        <v>5530</v>
      </c>
      <c r="B488" t="s">
        <v>1427</v>
      </c>
      <c r="C488" t="s">
        <v>1295</v>
      </c>
      <c r="D488" t="s">
        <v>1667</v>
      </c>
      <c r="E488" t="s">
        <v>1693</v>
      </c>
    </row>
    <row r="489" spans="1:5" x14ac:dyDescent="0.35">
      <c r="A489">
        <v>5532</v>
      </c>
      <c r="B489" t="s">
        <v>1237</v>
      </c>
      <c r="C489" t="s">
        <v>1295</v>
      </c>
      <c r="D489" t="s">
        <v>1667</v>
      </c>
      <c r="E489" t="s">
        <v>1693</v>
      </c>
    </row>
    <row r="490" spans="1:5" x14ac:dyDescent="0.35">
      <c r="A490">
        <v>5534</v>
      </c>
      <c r="B490" t="s">
        <v>1238</v>
      </c>
      <c r="C490" t="s">
        <v>1295</v>
      </c>
      <c r="D490" t="s">
        <v>1667</v>
      </c>
      <c r="E490" t="s">
        <v>1693</v>
      </c>
    </row>
    <row r="491" spans="1:5" x14ac:dyDescent="0.35">
      <c r="A491">
        <v>5536</v>
      </c>
      <c r="B491" t="s">
        <v>1239</v>
      </c>
      <c r="C491" t="s">
        <v>1295</v>
      </c>
      <c r="D491" t="s">
        <v>1667</v>
      </c>
      <c r="E491" t="s">
        <v>1693</v>
      </c>
    </row>
    <row r="492" spans="1:5" x14ac:dyDescent="0.35">
      <c r="A492">
        <v>5538</v>
      </c>
      <c r="B492" t="s">
        <v>1240</v>
      </c>
      <c r="C492" t="s">
        <v>1295</v>
      </c>
      <c r="D492" t="s">
        <v>1667</v>
      </c>
      <c r="E492" t="s">
        <v>1693</v>
      </c>
    </row>
    <row r="493" spans="1:5" x14ac:dyDescent="0.35">
      <c r="A493">
        <v>5540</v>
      </c>
      <c r="B493" t="s">
        <v>1241</v>
      </c>
      <c r="C493" t="s">
        <v>1295</v>
      </c>
      <c r="D493" t="s">
        <v>1667</v>
      </c>
      <c r="E493" t="s">
        <v>1693</v>
      </c>
    </row>
    <row r="494" spans="1:5" x14ac:dyDescent="0.35">
      <c r="A494">
        <v>5542</v>
      </c>
      <c r="B494" t="s">
        <v>1242</v>
      </c>
      <c r="C494" t="s">
        <v>1295</v>
      </c>
      <c r="D494" t="s">
        <v>1667</v>
      </c>
      <c r="E494" t="s">
        <v>1693</v>
      </c>
    </row>
    <row r="495" spans="1:5" x14ac:dyDescent="0.35">
      <c r="A495">
        <v>5544</v>
      </c>
      <c r="B495" t="s">
        <v>1243</v>
      </c>
      <c r="C495" t="s">
        <v>1295</v>
      </c>
      <c r="D495" t="s">
        <v>1667</v>
      </c>
      <c r="E495" t="s">
        <v>1693</v>
      </c>
    </row>
    <row r="496" spans="1:5" x14ac:dyDescent="0.35">
      <c r="A496">
        <v>5546</v>
      </c>
      <c r="B496" t="s">
        <v>1244</v>
      </c>
      <c r="C496" t="s">
        <v>1295</v>
      </c>
      <c r="D496" t="s">
        <v>1667</v>
      </c>
      <c r="E496" t="s">
        <v>1693</v>
      </c>
    </row>
    <row r="497" spans="1:5" x14ac:dyDescent="0.35">
      <c r="A497">
        <v>5601</v>
      </c>
      <c r="B497" t="s">
        <v>1249</v>
      </c>
      <c r="C497" t="s">
        <v>1295</v>
      </c>
      <c r="D497" t="s">
        <v>1667</v>
      </c>
      <c r="E497" t="s">
        <v>1693</v>
      </c>
    </row>
    <row r="498" spans="1:5" x14ac:dyDescent="0.35">
      <c r="A498">
        <v>5603</v>
      </c>
      <c r="B498" t="s">
        <v>1699</v>
      </c>
      <c r="C498" t="s">
        <v>1295</v>
      </c>
      <c r="D498" t="s">
        <v>1667</v>
      </c>
      <c r="E498" t="s">
        <v>1693</v>
      </c>
    </row>
    <row r="499" spans="1:5" x14ac:dyDescent="0.35">
      <c r="A499">
        <v>5605</v>
      </c>
      <c r="B499" t="s">
        <v>1260</v>
      </c>
      <c r="C499" t="s">
        <v>1295</v>
      </c>
      <c r="D499" t="s">
        <v>1667</v>
      </c>
      <c r="E499" t="s">
        <v>1693</v>
      </c>
    </row>
    <row r="500" spans="1:5" x14ac:dyDescent="0.35">
      <c r="A500">
        <v>5607</v>
      </c>
      <c r="B500" t="s">
        <v>1246</v>
      </c>
      <c r="C500" t="s">
        <v>1295</v>
      </c>
      <c r="D500" t="s">
        <v>1667</v>
      </c>
      <c r="E500" t="s">
        <v>1693</v>
      </c>
    </row>
    <row r="501" spans="1:5" x14ac:dyDescent="0.35">
      <c r="A501">
        <v>5610</v>
      </c>
      <c r="B501" t="s">
        <v>1359</v>
      </c>
      <c r="C501" t="s">
        <v>1295</v>
      </c>
      <c r="D501" t="s">
        <v>1667</v>
      </c>
      <c r="E501" t="s">
        <v>1693</v>
      </c>
    </row>
    <row r="502" spans="1:5" x14ac:dyDescent="0.35">
      <c r="A502">
        <v>5612</v>
      </c>
      <c r="B502" t="s">
        <v>1248</v>
      </c>
      <c r="C502" t="s">
        <v>1295</v>
      </c>
      <c r="D502" t="s">
        <v>1667</v>
      </c>
      <c r="E502" t="s">
        <v>1693</v>
      </c>
    </row>
    <row r="503" spans="1:5" x14ac:dyDescent="0.35">
      <c r="A503">
        <v>5614</v>
      </c>
      <c r="B503" t="s">
        <v>1250</v>
      </c>
      <c r="C503" t="s">
        <v>1295</v>
      </c>
      <c r="D503" t="s">
        <v>1667</v>
      </c>
      <c r="E503" t="s">
        <v>1693</v>
      </c>
    </row>
    <row r="504" spans="1:5" x14ac:dyDescent="0.35">
      <c r="A504">
        <v>5616</v>
      </c>
      <c r="B504" t="s">
        <v>1251</v>
      </c>
      <c r="C504" t="s">
        <v>1295</v>
      </c>
      <c r="D504" t="s">
        <v>1667</v>
      </c>
      <c r="E504" t="s">
        <v>1693</v>
      </c>
    </row>
    <row r="505" spans="1:5" x14ac:dyDescent="0.35">
      <c r="A505">
        <v>5618</v>
      </c>
      <c r="B505" t="s">
        <v>1252</v>
      </c>
      <c r="C505" t="s">
        <v>1295</v>
      </c>
      <c r="D505" t="s">
        <v>1667</v>
      </c>
      <c r="E505" t="s">
        <v>1693</v>
      </c>
    </row>
    <row r="506" spans="1:5" x14ac:dyDescent="0.35">
      <c r="A506">
        <v>5620</v>
      </c>
      <c r="B506" t="s">
        <v>1253</v>
      </c>
      <c r="C506" t="s">
        <v>1295</v>
      </c>
      <c r="D506" t="s">
        <v>1667</v>
      </c>
      <c r="E506" t="s">
        <v>1693</v>
      </c>
    </row>
    <row r="507" spans="1:5" x14ac:dyDescent="0.35">
      <c r="A507">
        <v>5622</v>
      </c>
      <c r="B507" t="s">
        <v>1428</v>
      </c>
      <c r="C507" t="s">
        <v>1295</v>
      </c>
      <c r="D507" t="s">
        <v>1667</v>
      </c>
      <c r="E507" t="s">
        <v>1693</v>
      </c>
    </row>
    <row r="508" spans="1:5" x14ac:dyDescent="0.35">
      <c r="A508">
        <v>5624</v>
      </c>
      <c r="B508" t="s">
        <v>1254</v>
      </c>
      <c r="C508" t="s">
        <v>1295</v>
      </c>
      <c r="D508" t="s">
        <v>1667</v>
      </c>
      <c r="E508" t="s">
        <v>1693</v>
      </c>
    </row>
    <row r="509" spans="1:5" x14ac:dyDescent="0.35">
      <c r="A509">
        <v>5626</v>
      </c>
      <c r="B509" t="s">
        <v>1255</v>
      </c>
      <c r="C509" t="s">
        <v>1295</v>
      </c>
      <c r="D509" t="s">
        <v>1667</v>
      </c>
      <c r="E509" t="s">
        <v>1693</v>
      </c>
    </row>
    <row r="510" spans="1:5" x14ac:dyDescent="0.35">
      <c r="A510">
        <v>5628</v>
      </c>
      <c r="B510" t="s">
        <v>1257</v>
      </c>
      <c r="C510" t="s">
        <v>1295</v>
      </c>
      <c r="D510" t="s">
        <v>1667</v>
      </c>
      <c r="E510" t="s">
        <v>1693</v>
      </c>
    </row>
    <row r="511" spans="1:5" x14ac:dyDescent="0.35">
      <c r="A511">
        <v>5630</v>
      </c>
      <c r="B511" t="s">
        <v>1256</v>
      </c>
      <c r="C511" t="s">
        <v>1295</v>
      </c>
      <c r="D511" t="s">
        <v>1667</v>
      </c>
      <c r="E511" t="s">
        <v>1693</v>
      </c>
    </row>
    <row r="512" spans="1:5" x14ac:dyDescent="0.35">
      <c r="A512">
        <v>5632</v>
      </c>
      <c r="B512" t="s">
        <v>1259</v>
      </c>
      <c r="C512" t="s">
        <v>1295</v>
      </c>
      <c r="D512" t="s">
        <v>1667</v>
      </c>
      <c r="E512" t="s">
        <v>1693</v>
      </c>
    </row>
    <row r="513" spans="1:5" x14ac:dyDescent="0.35">
      <c r="A513">
        <v>5634</v>
      </c>
      <c r="B513" t="s">
        <v>1245</v>
      </c>
      <c r="C513" t="s">
        <v>1295</v>
      </c>
      <c r="D513" t="s">
        <v>1667</v>
      </c>
      <c r="E513" t="s">
        <v>1693</v>
      </c>
    </row>
    <row r="514" spans="1:5" x14ac:dyDescent="0.35">
      <c r="A514">
        <v>5636</v>
      </c>
      <c r="B514" t="s">
        <v>1258</v>
      </c>
      <c r="C514" t="s">
        <v>1295</v>
      </c>
      <c r="D514" t="s">
        <v>1667</v>
      </c>
      <c r="E514" t="s">
        <v>1693</v>
      </c>
    </row>
    <row r="515" spans="1:5" x14ac:dyDescent="0.35">
      <c r="A515">
        <v>9999</v>
      </c>
      <c r="B515" t="s">
        <v>1320</v>
      </c>
      <c r="C515" t="s">
        <v>1669</v>
      </c>
      <c r="D515" t="s">
        <v>1668</v>
      </c>
    </row>
  </sheetData>
  <autoFilter ref="A1:E466" xr:uid="{00000000-0009-0000-0000-000005000000}"/>
  <sortState xmlns:xlrd2="http://schemas.microsoft.com/office/spreadsheetml/2017/richdata2" ref="A2:E515">
    <sortCondition ref="A2:A515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56F49AFC6FCE4F95B219FA7A51C69B" ma:contentTypeVersion="4" ma:contentTypeDescription="Opprett et nytt dokument." ma:contentTypeScope="" ma:versionID="154220827a29cdb787811e65ee3a2c9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b9aebc1f03eac81ec6a491f832bc2c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nholdstype"/>
        <xsd:element ref="dc:title" minOccurs="0" maxOccurs="1" ma:index="3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A2D19A4-2E16-408A-80CF-F206C0D4F0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E678FC-1590-4223-8D3F-99CE45797E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DD1199-75EA-4358-917B-6A7021AEE9D8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Partikode</vt:lpstr>
      <vt:lpstr>Partinavn</vt:lpstr>
      <vt:lpstr>Nye koder etter 1. januar 2021</vt:lpstr>
      <vt:lpstr>Kodeliste</vt:lpstr>
      <vt:lpstr>Partiliste</vt:lpstr>
      <vt:lpstr>Geografi</vt:lpstr>
    </vt:vector>
  </TitlesOfParts>
  <Company>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 over partikoder - oppslagsverktøy</dc:title>
  <dc:creator>Christensen, Herman</dc:creator>
  <cp:lastModifiedBy>Christensen, Herman</cp:lastModifiedBy>
  <cp:lastPrinted>2019-04-04T10:13:14Z</cp:lastPrinted>
  <dcterms:created xsi:type="dcterms:W3CDTF">2018-11-16T08:05:45Z</dcterms:created>
  <dcterms:modified xsi:type="dcterms:W3CDTF">2023-03-31T10:26:24Z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0x0101002C56F49AFC6FCE4F95B219FA7A51C69B</vt:lpwstr>
  </property>
</Properties>
</file>